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Гармонии\"/>
    </mc:Choice>
  </mc:AlternateContent>
  <xr:revisionPtr revIDLastSave="0" documentId="13_ncr:1_{56657F08-1EEF-4171-9282-3C1B16439C65}" xr6:coauthVersionLast="47" xr6:coauthVersionMax="47" xr10:uidLastSave="{00000000-0000-0000-0000-000000000000}"/>
  <bookViews>
    <workbookView xWindow="-120" yWindow="-120" windowWidth="29040" windowHeight="15840" tabRatio="709" activeTab="7" xr2:uid="{00000000-000D-0000-FFFF-FFFF00000000}"/>
  </bookViews>
  <sheets>
    <sheet name="Гармония А40 300" sheetId="1" r:id="rId1"/>
    <sheet name="Гармония А40 500" sheetId="2" r:id="rId2"/>
    <sheet name="Гармония А40 750" sheetId="3" r:id="rId3"/>
    <sheet name="Гармония А40 1000" sheetId="4" r:id="rId4"/>
    <sheet name="Гармония А40 1250" sheetId="5" r:id="rId5"/>
    <sheet name="Гармония А40 1500" sheetId="6" r:id="rId6"/>
    <sheet name="Гармония А40 1750" sheetId="7" r:id="rId7"/>
    <sheet name="Гармония А40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14" i="2"/>
  <c r="P15" i="8" l="1"/>
  <c r="P16" i="8"/>
  <c r="P17" i="8"/>
  <c r="P18" i="8"/>
  <c r="P19" i="8"/>
  <c r="P20" i="8"/>
  <c r="P21" i="8"/>
  <c r="P22" i="8"/>
  <c r="P23" i="8"/>
  <c r="P14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M6" i="8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14" i="7"/>
  <c r="P25" i="7"/>
  <c r="P24" i="7"/>
  <c r="P23" i="7"/>
  <c r="P22" i="7"/>
  <c r="P21" i="7"/>
  <c r="P20" i="7"/>
  <c r="P19" i="7"/>
  <c r="P18" i="7"/>
  <c r="P17" i="7"/>
  <c r="P16" i="7"/>
  <c r="P15" i="7"/>
  <c r="P14" i="7"/>
  <c r="M6" i="7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14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M6" i="6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M6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14" i="4"/>
  <c r="M6" i="4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P16" i="3"/>
  <c r="H16" i="3"/>
  <c r="P15" i="3"/>
  <c r="H15" i="3"/>
  <c r="P14" i="3"/>
  <c r="H14" i="3"/>
  <c r="M6" i="3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M6" i="2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14" i="1"/>
  <c r="H14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M6" i="1"/>
</calcChain>
</file>

<file path=xl/sharedStrings.xml><?xml version="1.0" encoding="utf-8"?>
<sst xmlns="http://schemas.openxmlformats.org/spreadsheetml/2006/main" count="572" uniqueCount="427">
  <si>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</si>
  <si>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</si>
  <si>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</si>
  <si>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</si>
  <si>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</si>
  <si>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</si>
  <si>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</si>
  <si>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</si>
  <si>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</si>
  <si>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</si>
  <si>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</si>
  <si>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</si>
  <si>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</si>
  <si>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</si>
  <si>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Гармония А40 1-300</t>
  </si>
  <si>
    <t>Гармония А40 1-300-3</t>
  </si>
  <si>
    <t>Гармония А40 1-300-4</t>
  </si>
  <si>
    <t>Гармония А40 1-300-5</t>
  </si>
  <si>
    <t>Гармония А40 1-300-6</t>
  </si>
  <si>
    <t>Гармония А40 1-300-7</t>
  </si>
  <si>
    <t>Гармония А40 1-300-8</t>
  </si>
  <si>
    <t>Гармония А40 1-300-9</t>
  </si>
  <si>
    <t>Гармония А40 1-300-10</t>
  </si>
  <si>
    <t>Гармония А40 1-300-11</t>
  </si>
  <si>
    <t>Гармония А40 1-300-12</t>
  </si>
  <si>
    <t>Гармония А40 1-300-13</t>
  </si>
  <si>
    <t>Гармония А40 1-300-14</t>
  </si>
  <si>
    <t>Гармония А40 1-300-15</t>
  </si>
  <si>
    <t>Гармония А40 1-300-16</t>
  </si>
  <si>
    <t>Гармония А40 1-300-17</t>
  </si>
  <si>
    <t>Гармония А40 1-300-18</t>
  </si>
  <si>
    <t>Гармония А40 1-300-19</t>
  </si>
  <si>
    <t>Гармония А40 1-300-20</t>
  </si>
  <si>
    <t>Гармония А40 1-300-21</t>
  </si>
  <si>
    <t>Гармония А40 1-300-22</t>
  </si>
  <si>
    <t>Гармония А40 1-300-23</t>
  </si>
  <si>
    <t>Гармония А40 1-300-24</t>
  </si>
  <si>
    <t>Гармония А40 1-300-25</t>
  </si>
  <si>
    <t>Гармония А40 1-300-26</t>
  </si>
  <si>
    <t>Гармония А40 1-300-27</t>
  </si>
  <si>
    <t>Гармония А40 1-300-28</t>
  </si>
  <si>
    <t>Гармония А40 1-300-29</t>
  </si>
  <si>
    <t>Гармония А40 1-300-30</t>
  </si>
  <si>
    <t>Гармония А40 1-300-31</t>
  </si>
  <si>
    <t>Гармония А40 1-300-32</t>
  </si>
  <si>
    <t>Гармония А40 1-300-33</t>
  </si>
  <si>
    <t>Гармония А40 1-300-34</t>
  </si>
  <si>
    <t>Гармония А40 1-300-35</t>
  </si>
  <si>
    <t>Гармония А40 1-300-36</t>
  </si>
  <si>
    <t>Гармония А40 1-300-37</t>
  </si>
  <si>
    <t>Гармония А40 1-300-38</t>
  </si>
  <si>
    <t>Гармония А40 1-300-39</t>
  </si>
  <si>
    <t>Гармония А40 1-300-40</t>
  </si>
  <si>
    <t>Гармония А40 1-300-41</t>
  </si>
  <si>
    <t>Гармония А40 1-300-42</t>
  </si>
  <si>
    <t>Гармония А40 1-300-43</t>
  </si>
  <si>
    <t>Гармония А40 1-300-44</t>
  </si>
  <si>
    <t>Гармония А40 1-300-45</t>
  </si>
  <si>
    <t>Гармония А40 2-300-3</t>
  </si>
  <si>
    <t>Гармония А40 2-300-4</t>
  </si>
  <si>
    <t>Гармония А40 2-300-5</t>
  </si>
  <si>
    <t>Гармония А40 2-300-6</t>
  </si>
  <si>
    <t>Гармония А40 2-300-7</t>
  </si>
  <si>
    <t>Гармония А40 2-300-8</t>
  </si>
  <si>
    <t>Гармония А40 2-300-9</t>
  </si>
  <si>
    <t>Гармония А40 2-300-10</t>
  </si>
  <si>
    <t>Гармония А40 2-300-11</t>
  </si>
  <si>
    <t>Гармония А40 2-300-12</t>
  </si>
  <si>
    <t>Гармония А40 2-300-13</t>
  </si>
  <si>
    <t>Гармония А40 2-300-14</t>
  </si>
  <si>
    <t>Гармония А40 2-300-15</t>
  </si>
  <si>
    <t>Гармония А40 2-300-16</t>
  </si>
  <si>
    <t>Гармония А40 2-300-17</t>
  </si>
  <si>
    <t>Гармония А40 2-300-18</t>
  </si>
  <si>
    <t>Гармония А40 2-300-19</t>
  </si>
  <si>
    <t>Гармония А40 2-300-20</t>
  </si>
  <si>
    <t>Гармония А40 2-300-21</t>
  </si>
  <si>
    <t>Гармония А40 2-300-22</t>
  </si>
  <si>
    <t>Гармония А40 2-300-23</t>
  </si>
  <si>
    <t>Гармония А40 2-300-24</t>
  </si>
  <si>
    <t>Гармония А40 2-300-25</t>
  </si>
  <si>
    <t>Гармония А40 2-300-26</t>
  </si>
  <si>
    <t>Гармония А40 2-300-27</t>
  </si>
  <si>
    <t>Гармония А40 2-300-28</t>
  </si>
  <si>
    <t>Гармония А40 2-300-29</t>
  </si>
  <si>
    <t>Гармония А40 2-300-30</t>
  </si>
  <si>
    <t>Гармония А40 2-300-31</t>
  </si>
  <si>
    <t>Гармония А40 2-300-32</t>
  </si>
  <si>
    <t>Гармония А40 2-300-33</t>
  </si>
  <si>
    <t>Гармония А40 2-300-34</t>
  </si>
  <si>
    <t>Гармония А40 2-300-35</t>
  </si>
  <si>
    <t>Гармония А40 2-300-36</t>
  </si>
  <si>
    <t>Гармония А40 2-300-37</t>
  </si>
  <si>
    <t>Гармония А40 2-300-38</t>
  </si>
  <si>
    <t>Гармония А40 2-300-39</t>
  </si>
  <si>
    <t>Гармония А40 2-300-40</t>
  </si>
  <si>
    <t>Гармония А40 2-300-41</t>
  </si>
  <si>
    <t>Гармония А40 2-300-42</t>
  </si>
  <si>
    <t>Гармония А40 2-300-43</t>
  </si>
  <si>
    <t>Гармония А40 2-300-44</t>
  </si>
  <si>
    <t>Гармония А40 2-300-45</t>
  </si>
  <si>
    <t>Гармония А40 2-300</t>
  </si>
  <si>
    <t>Гармония А40 1-500</t>
  </si>
  <si>
    <t>Гармония А40 1-500-3</t>
  </si>
  <si>
    <t>Гармония А40 2-500-3</t>
  </si>
  <si>
    <t>Гармония А40 2-500</t>
  </si>
  <si>
    <t>Гармония А40 2-500-4</t>
  </si>
  <si>
    <t>Гармония А40 2-500-5</t>
  </si>
  <si>
    <t>Гармония А40 2-500-6</t>
  </si>
  <si>
    <t>Гармония А40 2-500-7</t>
  </si>
  <si>
    <t>Гармония А40 2-500-8</t>
  </si>
  <si>
    <t>Гармония А40 2-500-9</t>
  </si>
  <si>
    <t>Гармония А40 2-500-10</t>
  </si>
  <si>
    <t>Гармония А40 2-500-11</t>
  </si>
  <si>
    <t>Гармония А40 2-500-12</t>
  </si>
  <si>
    <t>Гармония А40 2-500-13</t>
  </si>
  <si>
    <t>Гармония А40 2-500-14</t>
  </si>
  <si>
    <t>Гармония А40 2-500-15</t>
  </si>
  <si>
    <t>Гармония А40 2-500-16</t>
  </si>
  <si>
    <t>Гармония А40 2-500-17</t>
  </si>
  <si>
    <t>Гармония А40 2-500-18</t>
  </si>
  <si>
    <t>Гармония А40 2-500-19</t>
  </si>
  <si>
    <t>Гармония А40 2-500-20</t>
  </si>
  <si>
    <t>Гармония А40 2-500-21</t>
  </si>
  <si>
    <t>Гармония А40 2-500-22</t>
  </si>
  <si>
    <t>Гармония А40 2-500-23</t>
  </si>
  <si>
    <t>Гармония А40 2-500-24</t>
  </si>
  <si>
    <t>Гармония А40 2-500-25</t>
  </si>
  <si>
    <t>Гармония А40 2-500-26</t>
  </si>
  <si>
    <t>Гармония А40 2-500-27</t>
  </si>
  <si>
    <t>Гармония А40 2-500-28</t>
  </si>
  <si>
    <t>Гармония А40 2-500-29</t>
  </si>
  <si>
    <t>Гармония А40 2-500-30</t>
  </si>
  <si>
    <t>Гармония А40 2-500-31</t>
  </si>
  <si>
    <t>Гармония А40 2-500-32</t>
  </si>
  <si>
    <t>Гармония А40 2-500-33</t>
  </si>
  <si>
    <t>Гармония А40 2-500-34</t>
  </si>
  <si>
    <t>Гармония А40 2-500-35</t>
  </si>
  <si>
    <t>Гармония А40 2-500-36</t>
  </si>
  <si>
    <t>Гармония А40 2-500-37</t>
  </si>
  <si>
    <t>Гармония А40 2-500-38</t>
  </si>
  <si>
    <t>Гармония А40 2-500-39</t>
  </si>
  <si>
    <t>Гармония А40 2-500-40</t>
  </si>
  <si>
    <t>Гармония А40 2-500-41</t>
  </si>
  <si>
    <t>Гармония А40 2-500-42</t>
  </si>
  <si>
    <t>Гармония А40 1-500-4</t>
  </si>
  <si>
    <t>Гармония А40 1-500-5</t>
  </si>
  <si>
    <t>Гармония А40 1-500-6</t>
  </si>
  <si>
    <t>Гармония А40 1-500-7</t>
  </si>
  <si>
    <t>Гармония А40 1-500-8</t>
  </si>
  <si>
    <t>Гармония А40 1-500-9</t>
  </si>
  <si>
    <t>Гармония А40 1-500-10</t>
  </si>
  <si>
    <t>Гармония А40 1-500-11</t>
  </si>
  <si>
    <t>Гармония А40 1-500-12</t>
  </si>
  <si>
    <t>Гармония А40 1-500-13</t>
  </si>
  <si>
    <t>Гармония А40 1-500-14</t>
  </si>
  <si>
    <t>Гармония А40 1-500-15</t>
  </si>
  <si>
    <t>Гармония А40 1-500-16</t>
  </si>
  <si>
    <t>Гармония А40 1-500-17</t>
  </si>
  <si>
    <t>Гармония А40 1-500-18</t>
  </si>
  <si>
    <t>Гармония А40 1-500-19</t>
  </si>
  <si>
    <t>Гармония А40 1-500-20</t>
  </si>
  <si>
    <t>Гармония А40 1-500-21</t>
  </si>
  <si>
    <t>Гармония А40 1-500-22</t>
  </si>
  <si>
    <t>Гармония А40 1-500-23</t>
  </si>
  <si>
    <t>Гармония А40 1-500-24</t>
  </si>
  <si>
    <t>Гармония А40 1-500-25</t>
  </si>
  <si>
    <t>Гармония А40 1-500-26</t>
  </si>
  <si>
    <t>Гармония А40 1-500-27</t>
  </si>
  <si>
    <t>Гармония А40 1-500-28</t>
  </si>
  <si>
    <t>Гармония А40 1-500-29</t>
  </si>
  <si>
    <t>Гармония А40 1-500-30</t>
  </si>
  <si>
    <t>Гармония А40 1-500-31</t>
  </si>
  <si>
    <t>Гармония А40 1-500-32</t>
  </si>
  <si>
    <t>Гармония А40 1-500-33</t>
  </si>
  <si>
    <t>Гармония А40 1-500-34</t>
  </si>
  <si>
    <t>Гармония А40 1-500-35</t>
  </si>
  <si>
    <t>Гармония А40 1-500-36</t>
  </si>
  <si>
    <t>Гармония А40 1-500-37</t>
  </si>
  <si>
    <t>Гармония А40 1-500-38</t>
  </si>
  <si>
    <t>Гармония А40 1-500-39</t>
  </si>
  <si>
    <t>Гармония А40 1-500-40</t>
  </si>
  <si>
    <t>Гармония А40 1-500-41</t>
  </si>
  <si>
    <t>Гармония А40 1-500-42</t>
  </si>
  <si>
    <t>Гармония А40 1-500-43</t>
  </si>
  <si>
    <t>Гармония А40 1-500-44</t>
  </si>
  <si>
    <t>Гармония А40 1-500-45</t>
  </si>
  <si>
    <t>Гармония А40 1-750</t>
  </si>
  <si>
    <t>Гармония А40 2-750</t>
  </si>
  <si>
    <t>Гармония А40 1-750-3</t>
  </si>
  <si>
    <t>Гармония А40 1-750-4</t>
  </si>
  <si>
    <t>Гармония А40 1-750-5</t>
  </si>
  <si>
    <t>Гармония А40 1-750-6</t>
  </si>
  <si>
    <t>Гармония А40 1-750-7</t>
  </si>
  <si>
    <t>Гармония А40 1-750-8</t>
  </si>
  <si>
    <t>Гармония А40 1-750-9</t>
  </si>
  <si>
    <t>Гармония А40 1-750-10</t>
  </si>
  <si>
    <t>Гармония А40 1-750-11</t>
  </si>
  <si>
    <t>Гармония А40 1-750-12</t>
  </si>
  <si>
    <t>Гармония А40 1-750-13</t>
  </si>
  <si>
    <t>Гармония А40 1-750-14</t>
  </si>
  <si>
    <t>Гармония А40 1-750-15</t>
  </si>
  <si>
    <t>Гармония А40 1-750-16</t>
  </si>
  <si>
    <t>Гармония А40 1-750-17</t>
  </si>
  <si>
    <t>Гармония А40 1-750-18</t>
  </si>
  <si>
    <t>Гармония А40 1-750-19</t>
  </si>
  <si>
    <t>Гармония А40 1-750-20</t>
  </si>
  <si>
    <t>Гармония А40 1-750-21</t>
  </si>
  <si>
    <t>Гармония А40 1-750-22</t>
  </si>
  <si>
    <t>Гармония А40 1-750-23</t>
  </si>
  <si>
    <t>Гармония А40 1-750-24</t>
  </si>
  <si>
    <t>Гармония А40 1-750-25</t>
  </si>
  <si>
    <t>Гармония А40 1-750-26</t>
  </si>
  <si>
    <t>Гармония А40 1-750-27</t>
  </si>
  <si>
    <t>Гармония А40 1-750-28</t>
  </si>
  <si>
    <t>Гармония А40 1-750-29</t>
  </si>
  <si>
    <t>Гармония А40 1-750-30</t>
  </si>
  <si>
    <t>Гармония А40 1-750-31</t>
  </si>
  <si>
    <t>Гармония А40 1-750-32</t>
  </si>
  <si>
    <t>Гармония А40 1-750-33</t>
  </si>
  <si>
    <t>Гармония А40 1-750-34</t>
  </si>
  <si>
    <t>Гармония А40 1-750-35</t>
  </si>
  <si>
    <t>Гармония А40 1-750-36</t>
  </si>
  <si>
    <t>Гармония А40 1-750-37</t>
  </si>
  <si>
    <t>Гармония А40 1-750-38</t>
  </si>
  <si>
    <t>Гармония А40 1-750-39</t>
  </si>
  <si>
    <t>Гармония А40 1-750-40</t>
  </si>
  <si>
    <t>Гармония А40 1-750-41</t>
  </si>
  <si>
    <t>Гармония А40 1-750-42</t>
  </si>
  <si>
    <t>Гармония А40 1-750-43</t>
  </si>
  <si>
    <t>Гармония А40 1-750-44</t>
  </si>
  <si>
    <t>Гармония А40 1-750-45</t>
  </si>
  <si>
    <t>Гармония А40 2-750-3</t>
  </si>
  <si>
    <t>Гармония А40 2-750-4</t>
  </si>
  <si>
    <t>Гармония А40 2-750-5</t>
  </si>
  <si>
    <t>Гармония А40 2-750-6</t>
  </si>
  <si>
    <t>Гармония А40 2-750-7</t>
  </si>
  <si>
    <t>Гармония А40 2-750-8</t>
  </si>
  <si>
    <t>Гармония А40 2-750-9</t>
  </si>
  <si>
    <t>Гармония А40 2-750-10</t>
  </si>
  <si>
    <t>Гармония А40 2-750-11</t>
  </si>
  <si>
    <t>Гармония А40 2-750-12</t>
  </si>
  <si>
    <t>Гармония А40 2-750-13</t>
  </si>
  <si>
    <t>Гармония А40 2-750-14</t>
  </si>
  <si>
    <t>Гармония А40 2-750-15</t>
  </si>
  <si>
    <t>Гармония А40 2-750-16</t>
  </si>
  <si>
    <t>Гармония А40 2-750-17</t>
  </si>
  <si>
    <t>Гармония А40 2-750-18</t>
  </si>
  <si>
    <t>Гармония А40 2-750-19</t>
  </si>
  <si>
    <t>Гармония А40 2-750-20</t>
  </si>
  <si>
    <t>Гармония А40 2-750-21</t>
  </si>
  <si>
    <t>Гармония А40 2-750-22</t>
  </si>
  <si>
    <t>Гармония А40 2-750-23</t>
  </si>
  <si>
    <t>Гармония А40 2-750-24</t>
  </si>
  <si>
    <t>Гармония А40 2-750-25</t>
  </si>
  <si>
    <t>Гармония А40 2-750-26</t>
  </si>
  <si>
    <t>Гармония А40 2-750-27</t>
  </si>
  <si>
    <t>Гармония А40 2-750-28</t>
  </si>
  <si>
    <t>Гармония А40 2-750-29</t>
  </si>
  <si>
    <t>Гармония А40 2-750-30</t>
  </si>
  <si>
    <t>Гармония А40 2-1000</t>
  </si>
  <si>
    <t>Гармония А40 1-1000</t>
  </si>
  <si>
    <t>Гармония А40 1-1000-3</t>
  </si>
  <si>
    <t>Гармония А40 1-1000-4</t>
  </si>
  <si>
    <t>Гармония А40 1-1000-5</t>
  </si>
  <si>
    <t>Гармония А40 1-1000-6</t>
  </si>
  <si>
    <t>Гармония А40 1-1000-7</t>
  </si>
  <si>
    <t>Гармония А40 1-1000-8</t>
  </si>
  <si>
    <t>Гармония А40 1-1000-9</t>
  </si>
  <si>
    <t>Гармония А40 1-1000-10</t>
  </si>
  <si>
    <t>Гармония А40 1-1000-11</t>
  </si>
  <si>
    <t>Гармония А40 1-1000-12</t>
  </si>
  <si>
    <t>Гармония А40 1-1000-13</t>
  </si>
  <si>
    <t>Гармония А40 1-1000-14</t>
  </si>
  <si>
    <t>Гармония А40 1-1000-15</t>
  </si>
  <si>
    <t>Гармония А40 1-1000-16</t>
  </si>
  <si>
    <t>Гармония А40 1-1000-17</t>
  </si>
  <si>
    <t>Гармония А40 1-1000-18</t>
  </si>
  <si>
    <t>Гармония А40 1-1000-19</t>
  </si>
  <si>
    <t>Гармония А40 2-1000-3</t>
  </si>
  <si>
    <t>Гармония А40 2-1000-4</t>
  </si>
  <si>
    <t>Гармония А40 2-1000-5</t>
  </si>
  <si>
    <t>Гармония А40 2-1000-6</t>
  </si>
  <si>
    <t>Гармония А40 2-1000-7</t>
  </si>
  <si>
    <t>Гармония А40 2-1000-8</t>
  </si>
  <si>
    <t>Гармония А40 2-1000-9</t>
  </si>
  <si>
    <t>Гармония А40 2-1000-10</t>
  </si>
  <si>
    <t>Гармония А40 2-1000-11</t>
  </si>
  <si>
    <t>Гармония А40 2-1000-12</t>
  </si>
  <si>
    <t>Гармония А40 2-1000-13</t>
  </si>
  <si>
    <t>Гармония А40 2-1000-14</t>
  </si>
  <si>
    <t>Гармония А40 2-1000-15</t>
  </si>
  <si>
    <t>Гармония А40 2-1000-16</t>
  </si>
  <si>
    <t>Гармония А40 2-1000-17</t>
  </si>
  <si>
    <t>Гармония А40 2-1000-18</t>
  </si>
  <si>
    <t>Гармония А40 2-1000-19</t>
  </si>
  <si>
    <t>Гармония А40 1-1250</t>
  </si>
  <si>
    <t>Гармония А40 2-1250</t>
  </si>
  <si>
    <t>Гармония А40 1-1250-3</t>
  </si>
  <si>
    <t>Гармония А40 1-1250-4</t>
  </si>
  <si>
    <t>Гармония А40 1-1250-5</t>
  </si>
  <si>
    <t>Гармония А40 1-1250-6</t>
  </si>
  <si>
    <t>Гармония А40 1-1250-7</t>
  </si>
  <si>
    <t>Гармония А40 1-1250-8</t>
  </si>
  <si>
    <t>Гармония А40 1-1250-9</t>
  </si>
  <si>
    <t>Гармония А40 1-1250-10</t>
  </si>
  <si>
    <t>Гармония А40 1-1250-11</t>
  </si>
  <si>
    <t>Гармония А40 1-1250-12</t>
  </si>
  <si>
    <t>Гармония А40 1-1250-13</t>
  </si>
  <si>
    <t>Гармония А40 1-1250-14</t>
  </si>
  <si>
    <t>Гармония А40 1-1250-15</t>
  </si>
  <si>
    <t>Гармония А40 1-1250-16</t>
  </si>
  <si>
    <t>Гармония А40 1-1250-17</t>
  </si>
  <si>
    <t>Гармония А40 1-1250-18</t>
  </si>
  <si>
    <t>Гармония А40 1-1250-19</t>
  </si>
  <si>
    <t>Гармония А40 2-1250-3</t>
  </si>
  <si>
    <t>Гармония А40 2-1250-4</t>
  </si>
  <si>
    <t>Гармония А40 2-1250-5</t>
  </si>
  <si>
    <t>Гармония А40 2-1250-6</t>
  </si>
  <si>
    <t>Гармония А40 2-1250-7</t>
  </si>
  <si>
    <t>Гармония А40 2-1250-8</t>
  </si>
  <si>
    <t>Гармония А40 2-1250-9</t>
  </si>
  <si>
    <t>Гармония А40 2-1250-10</t>
  </si>
  <si>
    <t>Гармония А40 2-1250-11</t>
  </si>
  <si>
    <t>Гармония А40 2-1250-12</t>
  </si>
  <si>
    <t>Гармония А40 2-1250-13</t>
  </si>
  <si>
    <t>Гармония А40 2-1250-14</t>
  </si>
  <si>
    <t>Гармония А40 2-1250-15</t>
  </si>
  <si>
    <t>Гармония А40 2-1250-16</t>
  </si>
  <si>
    <t>Гармония А40 2-1250-17</t>
  </si>
  <si>
    <t>Гармония А40 2-1250-18</t>
  </si>
  <si>
    <t>Гармония А40 2-1250-19</t>
  </si>
  <si>
    <t>Гармония А40 1-1500</t>
  </si>
  <si>
    <t>Гармония А40 2-1500</t>
  </si>
  <si>
    <t>Гармония А40 1-1500-3</t>
  </si>
  <si>
    <t>Гармония А40 1-1500-4</t>
  </si>
  <si>
    <t>Гармония А40 1-1500-5</t>
  </si>
  <si>
    <t>Гармония А40 1-1500-6</t>
  </si>
  <si>
    <t>Гармония А40 1-1500-7</t>
  </si>
  <si>
    <t>Гармония А40 1-1500-8</t>
  </si>
  <si>
    <t>Гармония А40 1-1500-9</t>
  </si>
  <si>
    <t>Гармония А40 1-1500-10</t>
  </si>
  <si>
    <t>Гармония А40 1-1500-11</t>
  </si>
  <si>
    <t>Гармония А40 1-1500-12</t>
  </si>
  <si>
    <t>Гармония А40 1-1500-13</t>
  </si>
  <si>
    <t>Гармония А40 1-1500-14</t>
  </si>
  <si>
    <t>Гармония А40 1-1500-15</t>
  </si>
  <si>
    <t>Гармония А40 1-1500-16</t>
  </si>
  <si>
    <t>Гармония А40 1-1500-17</t>
  </si>
  <si>
    <t>Гармония А40 1-1500-18</t>
  </si>
  <si>
    <t>Гармония А40 1-1500-19</t>
  </si>
  <si>
    <t>Гармония А40 2-1500-3</t>
  </si>
  <si>
    <t>Гармония А40 2-1500-4</t>
  </si>
  <si>
    <t>Гармония А40 2-1500-5</t>
  </si>
  <si>
    <t>Гармония А40 2-1500-6</t>
  </si>
  <si>
    <t>Гармония А40 2-1500-7</t>
  </si>
  <si>
    <t>Гармония А40 2-1500-8</t>
  </si>
  <si>
    <t>Гармония А40 2-1500-9</t>
  </si>
  <si>
    <t>Гармония А40 2-1500-10</t>
  </si>
  <si>
    <t>Гармония А40 2-1500-11</t>
  </si>
  <si>
    <t>Гармония А40 2-1500-12</t>
  </si>
  <si>
    <t>Гармония А40 2-1500-13</t>
  </si>
  <si>
    <t>Гармония А40 2-1500-14</t>
  </si>
  <si>
    <t>Гармония А40 2-1500-15</t>
  </si>
  <si>
    <t>Гармония А40 2-1500-16</t>
  </si>
  <si>
    <t>Гармония А40 2-1500-17</t>
  </si>
  <si>
    <t>Гармония А40 1-1750</t>
  </si>
  <si>
    <t>Гармония А40 2-1750</t>
  </si>
  <si>
    <t>Гармония А40 2-1750-3</t>
  </si>
  <si>
    <t>Гармония А40 2-1750-4</t>
  </si>
  <si>
    <t>Гармония А40 2-1750-5</t>
  </si>
  <si>
    <t>Гармония А40 2-1750-6</t>
  </si>
  <si>
    <t>Гармония А40 2-1750-7</t>
  </si>
  <si>
    <t>Гармония А40 2-1750-8</t>
  </si>
  <si>
    <t>Гармония А40 2-1750-9</t>
  </si>
  <si>
    <t>Гармония А40 2-1750-10</t>
  </si>
  <si>
    <t>Гармония А40 2-1750-11</t>
  </si>
  <si>
    <t>Гармония А40 2-1750-12</t>
  </si>
  <si>
    <t>Гармония А40 2-1750-13</t>
  </si>
  <si>
    <t>Гармония А40 2-1750-14</t>
  </si>
  <si>
    <t>Гармония А40 1-1750-3</t>
  </si>
  <si>
    <t>Гармония А40 1-1750-4</t>
  </si>
  <si>
    <t>Гармония А40 1-1750-5</t>
  </si>
  <si>
    <t>Гармония А40 1-1750-6</t>
  </si>
  <si>
    <t>Гармония А40 1-1750-7</t>
  </si>
  <si>
    <t>Гармония А40 1-1750-8</t>
  </si>
  <si>
    <t>Гармония А40 1-1750-9</t>
  </si>
  <si>
    <t>Гармония А40 1-1750-10</t>
  </si>
  <si>
    <t>Гармония А40 1-1750-11</t>
  </si>
  <si>
    <t>Гармония А40 1-1750-12</t>
  </si>
  <si>
    <t>Гармония А40 1-1750-13</t>
  </si>
  <si>
    <t>Гармония А40 1-1750-14</t>
  </si>
  <si>
    <t>Гармония А40 1-1750-15</t>
  </si>
  <si>
    <t>Гармония А40 1-1750-16</t>
  </si>
  <si>
    <t>Гармония А40 1-1750-17</t>
  </si>
  <si>
    <t>Гармония А40 1-1750-18</t>
  </si>
  <si>
    <t>Гармония А40 1-1750-19</t>
  </si>
  <si>
    <t>Гармония А40 1-2000</t>
  </si>
  <si>
    <t>Гармония А40 2-2000</t>
  </si>
  <si>
    <t>Гармония А40 2-2000-3</t>
  </si>
  <si>
    <t>Гармония А40 2-2000-4</t>
  </si>
  <si>
    <t>Гармония А40 2-2000-5</t>
  </si>
  <si>
    <t>Гармония А40 2-2000-6</t>
  </si>
  <si>
    <t>Гармония А40 2-2000-7</t>
  </si>
  <si>
    <t>Гармония А40 2-2000-8</t>
  </si>
  <si>
    <t>Гармония А40 2-2000-9</t>
  </si>
  <si>
    <t>Гармония А40 2-2000-10</t>
  </si>
  <si>
    <t>Гармония А40 2-2000-11</t>
  </si>
  <si>
    <t>Гармония А40 2-2000-12</t>
  </si>
  <si>
    <t>Гармония А40 1-2000-3</t>
  </si>
  <si>
    <t>Гармония А40 1-2000-4</t>
  </si>
  <si>
    <t>Гармония А40 1-2000-5</t>
  </si>
  <si>
    <t>Гармония А40 1-2000-6</t>
  </si>
  <si>
    <t>Гармония А40 1-2000-7</t>
  </si>
  <si>
    <t>Гармония А40 1-2000-8</t>
  </si>
  <si>
    <t>Гармония А40 1-2000-9</t>
  </si>
  <si>
    <t>Гармония А40 1-2000-10</t>
  </si>
  <si>
    <t>Гармония А40 1-2000-11</t>
  </si>
  <si>
    <t>Гармония А40 1-2000-12</t>
  </si>
  <si>
    <t>Гармония А40 1-2000-13</t>
  </si>
  <si>
    <t>Гармония А40 1-2000-14</t>
  </si>
  <si>
    <t>Гармония А40 1-2000-15</t>
  </si>
  <si>
    <t>Гармония А40 1-2000-16</t>
  </si>
  <si>
    <t>Гармония А40 1-2000-17</t>
  </si>
  <si>
    <t>Гармония А40 1-2000-18</t>
  </si>
  <si>
    <t>Гармония А40 1-2000-19</t>
  </si>
  <si>
    <t>Межцентр. размер,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</si>
</sst>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6"/>
  <sheetViews>
    <sheetView workbookViewId="0">
      <selection activeCell="H6" sqref="H6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>
        <v>85</v>
      </c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>
        <v>60</v>
      </c>
      <c r="G6" s="7"/>
      <c r="J6" t="s">
        <v>3</v>
      </c>
      <c r="M6" s="11">
        <f>(F4+F6)/2-F8</f>
        <v>52.5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>
        <v>20</v>
      </c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14</v>
      </c>
      <c r="C11" s="34"/>
      <c r="D11" s="34"/>
      <c r="E11" s="34"/>
      <c r="F11" s="34"/>
      <c r="G11" s="34"/>
      <c r="H11" s="34"/>
      <c r="J11" s="33" t="s">
        <v>101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.7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ht="15" customHeight="1" x14ac:dyDescent="0.25">
      <c r="B14" s="22" t="s">
        <v>15</v>
      </c>
      <c r="C14" s="37">
        <v>300</v>
      </c>
      <c r="D14" s="38">
        <v>70</v>
      </c>
      <c r="E14" s="19">
        <v>3</v>
      </c>
      <c r="F14" s="19">
        <v>151</v>
      </c>
      <c r="G14" s="23">
        <v>120.89999999999999</v>
      </c>
      <c r="H14" s="26">
        <f>G14*POWER((($F$4+$F$6)/2-$F$8)/70,1.25)</f>
        <v>84.382595599082876</v>
      </c>
      <c r="I14" s="24"/>
      <c r="J14" s="22" t="s">
        <v>58</v>
      </c>
      <c r="K14" s="37">
        <v>300</v>
      </c>
      <c r="L14" s="38">
        <v>108</v>
      </c>
      <c r="M14" s="25">
        <v>3</v>
      </c>
      <c r="N14" s="20">
        <v>151</v>
      </c>
      <c r="O14" s="21">
        <v>202.5</v>
      </c>
      <c r="P14" s="26">
        <f>O14*POWER((($F$4+$F$6)/2-$F$8)/70,1.27)</f>
        <v>140.52475346943677</v>
      </c>
    </row>
    <row r="15" spans="2:16" x14ac:dyDescent="0.25">
      <c r="B15" s="22" t="s">
        <v>16</v>
      </c>
      <c r="C15" s="37"/>
      <c r="D15" s="38"/>
      <c r="E15" s="19">
        <v>4</v>
      </c>
      <c r="F15" s="19">
        <v>201</v>
      </c>
      <c r="G15" s="23">
        <v>161.19999999999999</v>
      </c>
      <c r="H15" s="26">
        <f t="shared" ref="H15:H17" si="0">G15*POWER((($F$4+$F$6)/2-$F$8)/70,1.25)</f>
        <v>112.51012746544383</v>
      </c>
      <c r="I15" s="24"/>
      <c r="J15" s="22" t="s">
        <v>59</v>
      </c>
      <c r="K15" s="37"/>
      <c r="L15" s="38"/>
      <c r="M15" s="25">
        <v>4</v>
      </c>
      <c r="N15" s="20">
        <v>201</v>
      </c>
      <c r="O15" s="21">
        <v>270</v>
      </c>
      <c r="P15" s="26">
        <f t="shared" ref="P15:P56" si="1">O15*POWER((($F$4+$F$6)/2-$F$8)/70,1.27)</f>
        <v>187.36633795924905</v>
      </c>
    </row>
    <row r="16" spans="2:16" x14ac:dyDescent="0.25">
      <c r="B16" s="22" t="s">
        <v>17</v>
      </c>
      <c r="C16" s="37"/>
      <c r="D16" s="38"/>
      <c r="E16" s="19">
        <v>5</v>
      </c>
      <c r="F16" s="19">
        <v>251</v>
      </c>
      <c r="G16" s="23">
        <v>201.5</v>
      </c>
      <c r="H16" s="26">
        <f t="shared" si="0"/>
        <v>140.6376593318048</v>
      </c>
      <c r="I16" s="24"/>
      <c r="J16" s="22" t="s">
        <v>60</v>
      </c>
      <c r="K16" s="37"/>
      <c r="L16" s="38"/>
      <c r="M16" s="25">
        <v>5</v>
      </c>
      <c r="N16" s="20">
        <v>251</v>
      </c>
      <c r="O16" s="21">
        <v>337.5</v>
      </c>
      <c r="P16" s="26">
        <f t="shared" si="1"/>
        <v>234.2079224490613</v>
      </c>
    </row>
    <row r="17" spans="2:16" x14ac:dyDescent="0.25">
      <c r="B17" s="22" t="s">
        <v>18</v>
      </c>
      <c r="C17" s="37"/>
      <c r="D17" s="38"/>
      <c r="E17" s="19">
        <v>6</v>
      </c>
      <c r="F17" s="19">
        <v>301</v>
      </c>
      <c r="G17" s="23">
        <v>241.79999999999998</v>
      </c>
      <c r="H17" s="26">
        <f t="shared" si="0"/>
        <v>168.76519119816575</v>
      </c>
      <c r="I17" s="24"/>
      <c r="J17" s="22" t="s">
        <v>61</v>
      </c>
      <c r="K17" s="37"/>
      <c r="L17" s="38"/>
      <c r="M17" s="25">
        <v>6</v>
      </c>
      <c r="N17" s="20">
        <v>301</v>
      </c>
      <c r="O17" s="21">
        <v>405</v>
      </c>
      <c r="P17" s="26">
        <f t="shared" si="1"/>
        <v>281.04950693887355</v>
      </c>
    </row>
    <row r="18" spans="2:16" x14ac:dyDescent="0.25">
      <c r="B18" s="22" t="s">
        <v>19</v>
      </c>
      <c r="C18" s="37"/>
      <c r="D18" s="38"/>
      <c r="E18" s="19">
        <v>7</v>
      </c>
      <c r="F18" s="16">
        <v>351</v>
      </c>
      <c r="G18" s="17">
        <v>282.09999999999997</v>
      </c>
      <c r="H18" s="26">
        <f>G18*POWER((($F$4+$F$6)/2-$F$8)/70,1.25)</f>
        <v>196.89272306452671</v>
      </c>
      <c r="J18" s="22" t="s">
        <v>62</v>
      </c>
      <c r="K18" s="37"/>
      <c r="L18" s="38"/>
      <c r="M18" s="25">
        <v>7</v>
      </c>
      <c r="N18" s="16">
        <v>351</v>
      </c>
      <c r="O18" s="17">
        <v>472.5</v>
      </c>
      <c r="P18" s="26">
        <f t="shared" si="1"/>
        <v>327.89109142868585</v>
      </c>
    </row>
    <row r="19" spans="2:16" x14ac:dyDescent="0.25">
      <c r="B19" s="22" t="s">
        <v>20</v>
      </c>
      <c r="C19" s="37"/>
      <c r="D19" s="38"/>
      <c r="E19" s="19">
        <v>8</v>
      </c>
      <c r="F19" s="16">
        <v>401</v>
      </c>
      <c r="G19" s="17">
        <v>322.39999999999998</v>
      </c>
      <c r="H19" s="26">
        <f t="shared" ref="H19:H56" si="2">G19*POWER((($F$4+$F$6)/2-$F$8)/70,1.25)</f>
        <v>225.02025493088766</v>
      </c>
      <c r="J19" s="22" t="s">
        <v>63</v>
      </c>
      <c r="K19" s="37"/>
      <c r="L19" s="38"/>
      <c r="M19" s="25">
        <v>8</v>
      </c>
      <c r="N19" s="16">
        <v>401</v>
      </c>
      <c r="O19" s="17">
        <v>540</v>
      </c>
      <c r="P19" s="26">
        <f t="shared" si="1"/>
        <v>374.7326759184981</v>
      </c>
    </row>
    <row r="20" spans="2:16" x14ac:dyDescent="0.25">
      <c r="B20" s="22" t="s">
        <v>21</v>
      </c>
      <c r="C20" s="37"/>
      <c r="D20" s="38"/>
      <c r="E20" s="19">
        <v>9</v>
      </c>
      <c r="F20" s="16">
        <v>451</v>
      </c>
      <c r="G20" s="17">
        <v>362.7</v>
      </c>
      <c r="H20" s="26">
        <f t="shared" si="2"/>
        <v>253.14778679724864</v>
      </c>
      <c r="J20" s="22" t="s">
        <v>64</v>
      </c>
      <c r="K20" s="37"/>
      <c r="L20" s="38"/>
      <c r="M20" s="25">
        <v>9</v>
      </c>
      <c r="N20" s="16">
        <v>451</v>
      </c>
      <c r="O20" s="17">
        <v>607.5</v>
      </c>
      <c r="P20" s="26">
        <f t="shared" si="1"/>
        <v>421.57426040831035</v>
      </c>
    </row>
    <row r="21" spans="2:16" x14ac:dyDescent="0.25">
      <c r="B21" s="22" t="s">
        <v>22</v>
      </c>
      <c r="C21" s="37"/>
      <c r="D21" s="38"/>
      <c r="E21" s="19">
        <v>10</v>
      </c>
      <c r="F21" s="16">
        <v>501</v>
      </c>
      <c r="G21" s="17">
        <v>403</v>
      </c>
      <c r="H21" s="26">
        <f t="shared" si="2"/>
        <v>281.2753186636096</v>
      </c>
      <c r="J21" s="22" t="s">
        <v>65</v>
      </c>
      <c r="K21" s="37"/>
      <c r="L21" s="38"/>
      <c r="M21" s="25">
        <v>10</v>
      </c>
      <c r="N21" s="16">
        <v>501</v>
      </c>
      <c r="O21" s="17">
        <v>675</v>
      </c>
      <c r="P21" s="26">
        <f t="shared" si="1"/>
        <v>468.4158448981226</v>
      </c>
    </row>
    <row r="22" spans="2:16" ht="15.75" x14ac:dyDescent="0.25">
      <c r="B22" s="22" t="s">
        <v>23</v>
      </c>
      <c r="C22" s="37"/>
      <c r="D22" s="38"/>
      <c r="E22" s="19">
        <v>11</v>
      </c>
      <c r="F22" s="16">
        <v>551</v>
      </c>
      <c r="G22" s="17">
        <v>443.29999999999995</v>
      </c>
      <c r="H22" s="26">
        <f t="shared" si="2"/>
        <v>309.40285052997052</v>
      </c>
      <c r="I22" s="18"/>
      <c r="J22" s="22" t="s">
        <v>66</v>
      </c>
      <c r="K22" s="37"/>
      <c r="L22" s="38"/>
      <c r="M22" s="25">
        <v>11</v>
      </c>
      <c r="N22" s="16">
        <v>551</v>
      </c>
      <c r="O22" s="17">
        <v>742.5</v>
      </c>
      <c r="P22" s="26">
        <f t="shared" si="1"/>
        <v>515.25742938793485</v>
      </c>
    </row>
    <row r="23" spans="2:16" x14ac:dyDescent="0.25">
      <c r="B23" s="22" t="s">
        <v>24</v>
      </c>
      <c r="C23" s="37"/>
      <c r="D23" s="38"/>
      <c r="E23" s="19">
        <v>12</v>
      </c>
      <c r="F23" s="16">
        <v>601</v>
      </c>
      <c r="G23" s="17">
        <v>483.59999999999997</v>
      </c>
      <c r="H23" s="26">
        <f t="shared" si="2"/>
        <v>337.5303823963315</v>
      </c>
      <c r="J23" s="22" t="s">
        <v>67</v>
      </c>
      <c r="K23" s="37"/>
      <c r="L23" s="38"/>
      <c r="M23" s="25">
        <v>12</v>
      </c>
      <c r="N23" s="16">
        <v>601</v>
      </c>
      <c r="O23" s="17">
        <v>810</v>
      </c>
      <c r="P23" s="26">
        <f t="shared" si="1"/>
        <v>562.0990138777471</v>
      </c>
    </row>
    <row r="24" spans="2:16" x14ac:dyDescent="0.25">
      <c r="B24" s="22" t="s">
        <v>25</v>
      </c>
      <c r="C24" s="37"/>
      <c r="D24" s="38"/>
      <c r="E24" s="19">
        <v>13</v>
      </c>
      <c r="F24" s="16">
        <v>651</v>
      </c>
      <c r="G24" s="17">
        <v>523.9</v>
      </c>
      <c r="H24" s="26">
        <f t="shared" si="2"/>
        <v>365.65791426269249</v>
      </c>
      <c r="J24" s="22" t="s">
        <v>68</v>
      </c>
      <c r="K24" s="37"/>
      <c r="L24" s="38"/>
      <c r="M24" s="25">
        <v>13</v>
      </c>
      <c r="N24" s="16">
        <v>651</v>
      </c>
      <c r="O24" s="17">
        <v>877.5</v>
      </c>
      <c r="P24" s="26">
        <f t="shared" si="1"/>
        <v>608.94059836755946</v>
      </c>
    </row>
    <row r="25" spans="2:16" x14ac:dyDescent="0.25">
      <c r="B25" s="22" t="s">
        <v>26</v>
      </c>
      <c r="C25" s="37"/>
      <c r="D25" s="38"/>
      <c r="E25" s="19">
        <v>14</v>
      </c>
      <c r="F25" s="16">
        <v>701</v>
      </c>
      <c r="G25" s="17">
        <v>564.19999999999993</v>
      </c>
      <c r="H25" s="26">
        <f t="shared" si="2"/>
        <v>393.78544612905341</v>
      </c>
      <c r="J25" s="22" t="s">
        <v>69</v>
      </c>
      <c r="K25" s="37"/>
      <c r="L25" s="38"/>
      <c r="M25" s="25">
        <v>14</v>
      </c>
      <c r="N25" s="16">
        <v>701</v>
      </c>
      <c r="O25" s="17">
        <v>945</v>
      </c>
      <c r="P25" s="26">
        <f t="shared" si="1"/>
        <v>655.78218285737171</v>
      </c>
    </row>
    <row r="26" spans="2:16" x14ac:dyDescent="0.25">
      <c r="B26" s="22" t="s">
        <v>27</v>
      </c>
      <c r="C26" s="37"/>
      <c r="D26" s="38"/>
      <c r="E26" s="19">
        <v>15</v>
      </c>
      <c r="F26" s="16">
        <v>751</v>
      </c>
      <c r="G26" s="17">
        <v>604.5</v>
      </c>
      <c r="H26" s="26">
        <f t="shared" si="2"/>
        <v>421.91297799541439</v>
      </c>
      <c r="J26" s="22" t="s">
        <v>70</v>
      </c>
      <c r="K26" s="37"/>
      <c r="L26" s="38"/>
      <c r="M26" s="25">
        <v>15</v>
      </c>
      <c r="N26" s="16">
        <v>751</v>
      </c>
      <c r="O26" s="17">
        <v>1012.5</v>
      </c>
      <c r="P26" s="26">
        <f t="shared" si="1"/>
        <v>702.62376734718396</v>
      </c>
    </row>
    <row r="27" spans="2:16" x14ac:dyDescent="0.25">
      <c r="B27" s="22" t="s">
        <v>28</v>
      </c>
      <c r="C27" s="37"/>
      <c r="D27" s="38"/>
      <c r="E27" s="19">
        <v>16</v>
      </c>
      <c r="F27" s="16">
        <v>801</v>
      </c>
      <c r="G27" s="17">
        <v>644.79999999999995</v>
      </c>
      <c r="H27" s="26">
        <f t="shared" si="2"/>
        <v>450.04050986177532</v>
      </c>
      <c r="J27" s="22" t="s">
        <v>71</v>
      </c>
      <c r="K27" s="37"/>
      <c r="L27" s="38"/>
      <c r="M27" s="25">
        <v>16</v>
      </c>
      <c r="N27" s="16">
        <v>801</v>
      </c>
      <c r="O27" s="17">
        <v>1080</v>
      </c>
      <c r="P27" s="26">
        <f t="shared" si="1"/>
        <v>749.46535183699621</v>
      </c>
    </row>
    <row r="28" spans="2:16" x14ac:dyDescent="0.25">
      <c r="B28" s="22" t="s">
        <v>29</v>
      </c>
      <c r="C28" s="37"/>
      <c r="D28" s="38"/>
      <c r="E28" s="19">
        <v>17</v>
      </c>
      <c r="F28" s="16">
        <v>851</v>
      </c>
      <c r="G28" s="17">
        <v>685.09999999999991</v>
      </c>
      <c r="H28" s="26">
        <f t="shared" si="2"/>
        <v>478.16804172813625</v>
      </c>
      <c r="J28" s="22" t="s">
        <v>72</v>
      </c>
      <c r="K28" s="37"/>
      <c r="L28" s="38"/>
      <c r="M28" s="25">
        <v>17</v>
      </c>
      <c r="N28" s="16">
        <v>851</v>
      </c>
      <c r="O28" s="17">
        <v>1147.5</v>
      </c>
      <c r="P28" s="26">
        <f t="shared" si="1"/>
        <v>796.30693632680845</v>
      </c>
    </row>
    <row r="29" spans="2:16" x14ac:dyDescent="0.25">
      <c r="B29" s="22" t="s">
        <v>30</v>
      </c>
      <c r="C29" s="37"/>
      <c r="D29" s="38"/>
      <c r="E29" s="19">
        <v>18</v>
      </c>
      <c r="F29" s="16">
        <v>901</v>
      </c>
      <c r="G29" s="17">
        <v>725.4</v>
      </c>
      <c r="H29" s="26">
        <f t="shared" si="2"/>
        <v>506.29557359449728</v>
      </c>
      <c r="J29" s="22" t="s">
        <v>73</v>
      </c>
      <c r="K29" s="37"/>
      <c r="L29" s="38"/>
      <c r="M29" s="25">
        <v>18</v>
      </c>
      <c r="N29" s="16">
        <v>901</v>
      </c>
      <c r="O29" s="17">
        <v>1215</v>
      </c>
      <c r="P29" s="26">
        <f t="shared" si="1"/>
        <v>843.1485208166207</v>
      </c>
    </row>
    <row r="30" spans="2:16" x14ac:dyDescent="0.25">
      <c r="B30" s="22" t="s">
        <v>31</v>
      </c>
      <c r="C30" s="37"/>
      <c r="D30" s="38"/>
      <c r="E30" s="19">
        <v>19</v>
      </c>
      <c r="F30" s="16">
        <v>951</v>
      </c>
      <c r="G30" s="17">
        <v>765.69999999999993</v>
      </c>
      <c r="H30" s="26">
        <f t="shared" si="2"/>
        <v>534.42310546085821</v>
      </c>
      <c r="J30" s="22" t="s">
        <v>74</v>
      </c>
      <c r="K30" s="37"/>
      <c r="L30" s="38"/>
      <c r="M30" s="25">
        <v>19</v>
      </c>
      <c r="N30" s="16">
        <v>951</v>
      </c>
      <c r="O30" s="17">
        <v>1282.5</v>
      </c>
      <c r="P30" s="26">
        <f t="shared" si="1"/>
        <v>889.99010530643295</v>
      </c>
    </row>
    <row r="31" spans="2:16" x14ac:dyDescent="0.25">
      <c r="B31" s="22" t="s">
        <v>32</v>
      </c>
      <c r="C31" s="37"/>
      <c r="D31" s="38"/>
      <c r="E31" s="19">
        <v>20</v>
      </c>
      <c r="F31" s="16">
        <v>1001</v>
      </c>
      <c r="G31" s="17">
        <v>806</v>
      </c>
      <c r="H31" s="26">
        <f t="shared" si="2"/>
        <v>562.55063732721919</v>
      </c>
      <c r="J31" s="22" t="s">
        <v>75</v>
      </c>
      <c r="K31" s="37"/>
      <c r="L31" s="38"/>
      <c r="M31" s="25">
        <v>20</v>
      </c>
      <c r="N31" s="16">
        <v>1001</v>
      </c>
      <c r="O31" s="17">
        <v>1350</v>
      </c>
      <c r="P31" s="26">
        <f t="shared" si="1"/>
        <v>936.8316897962452</v>
      </c>
    </row>
    <row r="32" spans="2:16" x14ac:dyDescent="0.25">
      <c r="B32" s="22" t="s">
        <v>33</v>
      </c>
      <c r="C32" s="37"/>
      <c r="D32" s="38"/>
      <c r="E32" s="19">
        <v>21</v>
      </c>
      <c r="F32" s="16">
        <v>1051</v>
      </c>
      <c r="G32" s="17">
        <v>846.3</v>
      </c>
      <c r="H32" s="26">
        <f t="shared" si="2"/>
        <v>590.67816919358017</v>
      </c>
      <c r="J32" s="22" t="s">
        <v>76</v>
      </c>
      <c r="K32" s="37"/>
      <c r="L32" s="38"/>
      <c r="M32" s="25">
        <v>21</v>
      </c>
      <c r="N32" s="16">
        <v>1051</v>
      </c>
      <c r="O32" s="17">
        <v>1417.5</v>
      </c>
      <c r="P32" s="26">
        <f t="shared" si="1"/>
        <v>983.67327428605756</v>
      </c>
    </row>
    <row r="33" spans="2:16" x14ac:dyDescent="0.25">
      <c r="B33" s="22" t="s">
        <v>34</v>
      </c>
      <c r="C33" s="37"/>
      <c r="D33" s="38"/>
      <c r="E33" s="19">
        <v>22</v>
      </c>
      <c r="F33" s="16">
        <v>1101</v>
      </c>
      <c r="G33" s="17">
        <v>886.59999999999991</v>
      </c>
      <c r="H33" s="26">
        <f t="shared" si="2"/>
        <v>618.80570105994104</v>
      </c>
      <c r="J33" s="22" t="s">
        <v>77</v>
      </c>
      <c r="K33" s="37"/>
      <c r="L33" s="38"/>
      <c r="M33" s="25">
        <v>22</v>
      </c>
      <c r="N33" s="16">
        <v>1101</v>
      </c>
      <c r="O33" s="17">
        <v>1485</v>
      </c>
      <c r="P33" s="26">
        <f t="shared" si="1"/>
        <v>1030.5148587758697</v>
      </c>
    </row>
    <row r="34" spans="2:16" x14ac:dyDescent="0.25">
      <c r="B34" s="22" t="s">
        <v>35</v>
      </c>
      <c r="C34" s="37"/>
      <c r="D34" s="38"/>
      <c r="E34" s="19">
        <v>23</v>
      </c>
      <c r="F34" s="16">
        <v>1151</v>
      </c>
      <c r="G34" s="17">
        <v>926.9</v>
      </c>
      <c r="H34" s="26">
        <f t="shared" si="2"/>
        <v>646.93323292630203</v>
      </c>
      <c r="J34" s="22" t="s">
        <v>78</v>
      </c>
      <c r="K34" s="37"/>
      <c r="L34" s="38"/>
      <c r="M34" s="25">
        <v>23</v>
      </c>
      <c r="N34" s="16">
        <v>1151</v>
      </c>
      <c r="O34" s="17">
        <v>1552.5</v>
      </c>
      <c r="P34" s="26">
        <f t="shared" si="1"/>
        <v>1077.3564432656819</v>
      </c>
    </row>
    <row r="35" spans="2:16" x14ac:dyDescent="0.25">
      <c r="B35" s="22" t="s">
        <v>36</v>
      </c>
      <c r="C35" s="37"/>
      <c r="D35" s="38"/>
      <c r="E35" s="19">
        <v>24</v>
      </c>
      <c r="F35" s="16">
        <v>1201</v>
      </c>
      <c r="G35" s="17">
        <v>967.19999999999993</v>
      </c>
      <c r="H35" s="26">
        <f t="shared" si="2"/>
        <v>675.06076479266301</v>
      </c>
      <c r="J35" s="22" t="s">
        <v>79</v>
      </c>
      <c r="K35" s="37"/>
      <c r="L35" s="38"/>
      <c r="M35" s="25">
        <v>24</v>
      </c>
      <c r="N35" s="16">
        <v>1201</v>
      </c>
      <c r="O35" s="17">
        <v>1620</v>
      </c>
      <c r="P35" s="26">
        <f t="shared" si="1"/>
        <v>1124.1980277554942</v>
      </c>
    </row>
    <row r="36" spans="2:16" x14ac:dyDescent="0.25">
      <c r="B36" s="22" t="s">
        <v>37</v>
      </c>
      <c r="C36" s="37"/>
      <c r="D36" s="38"/>
      <c r="E36" s="19">
        <v>25</v>
      </c>
      <c r="F36" s="16">
        <v>1251</v>
      </c>
      <c r="G36" s="17">
        <v>1007.4999999999999</v>
      </c>
      <c r="H36" s="26">
        <f t="shared" si="2"/>
        <v>703.18829665902388</v>
      </c>
      <c r="J36" s="22" t="s">
        <v>80</v>
      </c>
      <c r="K36" s="37"/>
      <c r="L36" s="38"/>
      <c r="M36" s="25">
        <v>25</v>
      </c>
      <c r="N36" s="16">
        <v>1251</v>
      </c>
      <c r="O36" s="17">
        <v>1687.5</v>
      </c>
      <c r="P36" s="26">
        <f t="shared" si="1"/>
        <v>1171.0396122453067</v>
      </c>
    </row>
    <row r="37" spans="2:16" x14ac:dyDescent="0.25">
      <c r="B37" s="22" t="s">
        <v>38</v>
      </c>
      <c r="C37" s="37"/>
      <c r="D37" s="38"/>
      <c r="E37" s="19">
        <v>26</v>
      </c>
      <c r="F37" s="16">
        <v>1301</v>
      </c>
      <c r="G37" s="17">
        <v>1047.8</v>
      </c>
      <c r="H37" s="26">
        <f t="shared" si="2"/>
        <v>731.31582852538497</v>
      </c>
      <c r="J37" s="22" t="s">
        <v>81</v>
      </c>
      <c r="K37" s="37"/>
      <c r="L37" s="38"/>
      <c r="M37" s="25">
        <v>26</v>
      </c>
      <c r="N37" s="16">
        <v>1301</v>
      </c>
      <c r="O37" s="17">
        <v>1755</v>
      </c>
      <c r="P37" s="26">
        <f t="shared" si="1"/>
        <v>1217.8811967351189</v>
      </c>
    </row>
    <row r="38" spans="2:16" x14ac:dyDescent="0.25">
      <c r="B38" s="22" t="s">
        <v>39</v>
      </c>
      <c r="C38" s="37"/>
      <c r="D38" s="38"/>
      <c r="E38" s="19">
        <v>27</v>
      </c>
      <c r="F38" s="16">
        <v>1351</v>
      </c>
      <c r="G38" s="17">
        <v>1088.0999999999999</v>
      </c>
      <c r="H38" s="26">
        <f t="shared" si="2"/>
        <v>759.44336039174584</v>
      </c>
      <c r="J38" s="22" t="s">
        <v>82</v>
      </c>
      <c r="K38" s="37"/>
      <c r="L38" s="38"/>
      <c r="M38" s="25">
        <v>27</v>
      </c>
      <c r="N38" s="16">
        <v>1351</v>
      </c>
      <c r="O38" s="17">
        <v>1822.5</v>
      </c>
      <c r="P38" s="26">
        <f t="shared" si="1"/>
        <v>1264.7227812249312</v>
      </c>
    </row>
    <row r="39" spans="2:16" x14ac:dyDescent="0.25">
      <c r="B39" s="22" t="s">
        <v>40</v>
      </c>
      <c r="C39" s="37"/>
      <c r="D39" s="38"/>
      <c r="E39" s="19">
        <v>28</v>
      </c>
      <c r="F39" s="16">
        <v>1401</v>
      </c>
      <c r="G39" s="17">
        <v>1128.3999999999999</v>
      </c>
      <c r="H39" s="26">
        <f t="shared" si="2"/>
        <v>787.57089225810682</v>
      </c>
      <c r="J39" s="22" t="s">
        <v>83</v>
      </c>
      <c r="K39" s="37"/>
      <c r="L39" s="38"/>
      <c r="M39" s="25">
        <v>28</v>
      </c>
      <c r="N39" s="16">
        <v>1401</v>
      </c>
      <c r="O39" s="17">
        <v>1890</v>
      </c>
      <c r="P39" s="26">
        <f t="shared" si="1"/>
        <v>1311.5643657147434</v>
      </c>
    </row>
    <row r="40" spans="2:16" x14ac:dyDescent="0.25">
      <c r="B40" s="22" t="s">
        <v>41</v>
      </c>
      <c r="C40" s="37"/>
      <c r="D40" s="38"/>
      <c r="E40" s="19">
        <v>29</v>
      </c>
      <c r="F40" s="16">
        <v>1451</v>
      </c>
      <c r="G40" s="17">
        <v>1168.6999999999998</v>
      </c>
      <c r="H40" s="26">
        <f t="shared" si="2"/>
        <v>815.69842412446769</v>
      </c>
      <c r="J40" s="22" t="s">
        <v>84</v>
      </c>
      <c r="K40" s="37"/>
      <c r="L40" s="38"/>
      <c r="M40" s="25">
        <v>29</v>
      </c>
      <c r="N40" s="16">
        <v>1451</v>
      </c>
      <c r="O40" s="17">
        <v>1957.5</v>
      </c>
      <c r="P40" s="26">
        <f t="shared" si="1"/>
        <v>1358.4059502045557</v>
      </c>
    </row>
    <row r="41" spans="2:16" x14ac:dyDescent="0.25">
      <c r="B41" s="22" t="s">
        <v>42</v>
      </c>
      <c r="C41" s="37"/>
      <c r="D41" s="38"/>
      <c r="E41" s="19">
        <v>30</v>
      </c>
      <c r="F41" s="16">
        <v>1501</v>
      </c>
      <c r="G41" s="17">
        <v>1209</v>
      </c>
      <c r="H41" s="26">
        <f t="shared" si="2"/>
        <v>843.82595599082879</v>
      </c>
      <c r="J41" s="22" t="s">
        <v>85</v>
      </c>
      <c r="K41" s="37"/>
      <c r="L41" s="38"/>
      <c r="M41" s="25">
        <v>30</v>
      </c>
      <c r="N41" s="16">
        <v>1501</v>
      </c>
      <c r="O41" s="17">
        <v>2025</v>
      </c>
      <c r="P41" s="26">
        <f t="shared" si="1"/>
        <v>1405.2475346943679</v>
      </c>
    </row>
    <row r="42" spans="2:16" x14ac:dyDescent="0.25">
      <c r="B42" s="22" t="s">
        <v>43</v>
      </c>
      <c r="C42" s="37"/>
      <c r="D42" s="38"/>
      <c r="E42" s="19">
        <v>31</v>
      </c>
      <c r="F42" s="16">
        <v>1551</v>
      </c>
      <c r="G42" s="17">
        <v>1249.3</v>
      </c>
      <c r="H42" s="26">
        <f t="shared" si="2"/>
        <v>871.95348785718977</v>
      </c>
      <c r="J42" s="22" t="s">
        <v>86</v>
      </c>
      <c r="K42" s="37"/>
      <c r="L42" s="38"/>
      <c r="M42" s="25">
        <v>31</v>
      </c>
      <c r="N42" s="16">
        <v>1551</v>
      </c>
      <c r="O42" s="17">
        <v>2092.5</v>
      </c>
      <c r="P42" s="26">
        <f t="shared" si="1"/>
        <v>1452.0891191841802</v>
      </c>
    </row>
    <row r="43" spans="2:16" x14ac:dyDescent="0.25">
      <c r="B43" s="22" t="s">
        <v>44</v>
      </c>
      <c r="C43" s="37"/>
      <c r="D43" s="38"/>
      <c r="E43" s="19">
        <v>32</v>
      </c>
      <c r="F43" s="16">
        <v>1601</v>
      </c>
      <c r="G43" s="17">
        <v>1289.5999999999999</v>
      </c>
      <c r="H43" s="26">
        <f t="shared" si="2"/>
        <v>900.08101972355064</v>
      </c>
      <c r="J43" s="22" t="s">
        <v>87</v>
      </c>
      <c r="K43" s="37"/>
      <c r="L43" s="38"/>
      <c r="M43" s="25">
        <v>32</v>
      </c>
      <c r="N43" s="16">
        <v>1601</v>
      </c>
      <c r="O43" s="17">
        <v>2160</v>
      </c>
      <c r="P43" s="26">
        <f t="shared" si="1"/>
        <v>1498.9307036739924</v>
      </c>
    </row>
    <row r="44" spans="2:16" x14ac:dyDescent="0.25">
      <c r="B44" s="22" t="s">
        <v>45</v>
      </c>
      <c r="C44" s="37"/>
      <c r="D44" s="38"/>
      <c r="E44" s="19">
        <v>33</v>
      </c>
      <c r="F44" s="16">
        <v>1651</v>
      </c>
      <c r="G44" s="17">
        <v>1329.8999999999999</v>
      </c>
      <c r="H44" s="26">
        <f t="shared" si="2"/>
        <v>928.20855158991162</v>
      </c>
      <c r="J44" s="22" t="s">
        <v>88</v>
      </c>
      <c r="K44" s="37"/>
      <c r="L44" s="38"/>
      <c r="M44" s="25">
        <v>33</v>
      </c>
      <c r="N44" s="16">
        <v>1651</v>
      </c>
      <c r="O44" s="17">
        <v>2227.5</v>
      </c>
      <c r="P44" s="26">
        <f t="shared" si="1"/>
        <v>1545.7722881638047</v>
      </c>
    </row>
    <row r="45" spans="2:16" x14ac:dyDescent="0.25">
      <c r="B45" s="22" t="s">
        <v>46</v>
      </c>
      <c r="C45" s="37"/>
      <c r="D45" s="38"/>
      <c r="E45" s="19">
        <v>34</v>
      </c>
      <c r="F45" s="16">
        <v>1701</v>
      </c>
      <c r="G45" s="17">
        <v>1370.1999999999998</v>
      </c>
      <c r="H45" s="26">
        <f t="shared" si="2"/>
        <v>956.33608345627249</v>
      </c>
      <c r="J45" s="22" t="s">
        <v>89</v>
      </c>
      <c r="K45" s="37"/>
      <c r="L45" s="38"/>
      <c r="M45" s="25">
        <v>34</v>
      </c>
      <c r="N45" s="16">
        <v>1701</v>
      </c>
      <c r="O45" s="17">
        <v>2295</v>
      </c>
      <c r="P45" s="26">
        <f t="shared" si="1"/>
        <v>1592.6138726536169</v>
      </c>
    </row>
    <row r="46" spans="2:16" x14ac:dyDescent="0.25">
      <c r="B46" s="22" t="s">
        <v>47</v>
      </c>
      <c r="C46" s="37"/>
      <c r="D46" s="38"/>
      <c r="E46" s="19">
        <v>35</v>
      </c>
      <c r="F46" s="16">
        <v>1751</v>
      </c>
      <c r="G46" s="17">
        <v>1410.5</v>
      </c>
      <c r="H46" s="26">
        <f t="shared" si="2"/>
        <v>984.46361532263359</v>
      </c>
      <c r="J46" s="22" t="s">
        <v>90</v>
      </c>
      <c r="K46" s="37"/>
      <c r="L46" s="38"/>
      <c r="M46" s="25">
        <v>35</v>
      </c>
      <c r="N46" s="16">
        <v>1751</v>
      </c>
      <c r="O46" s="17">
        <v>2362.5</v>
      </c>
      <c r="P46" s="26">
        <f t="shared" si="1"/>
        <v>1639.4554571434292</v>
      </c>
    </row>
    <row r="47" spans="2:16" x14ac:dyDescent="0.25">
      <c r="B47" s="22" t="s">
        <v>48</v>
      </c>
      <c r="C47" s="37"/>
      <c r="D47" s="38"/>
      <c r="E47" s="19">
        <v>36</v>
      </c>
      <c r="F47" s="16">
        <v>1801</v>
      </c>
      <c r="G47" s="17">
        <v>1450.8</v>
      </c>
      <c r="H47" s="26">
        <f t="shared" si="2"/>
        <v>1012.5911471889946</v>
      </c>
      <c r="J47" s="22" t="s">
        <v>91</v>
      </c>
      <c r="K47" s="37"/>
      <c r="L47" s="38"/>
      <c r="M47" s="25">
        <v>36</v>
      </c>
      <c r="N47" s="16">
        <v>1801</v>
      </c>
      <c r="O47" s="17">
        <v>2430</v>
      </c>
      <c r="P47" s="26">
        <f t="shared" si="1"/>
        <v>1686.2970416332414</v>
      </c>
    </row>
    <row r="48" spans="2:16" x14ac:dyDescent="0.25">
      <c r="B48" s="22" t="s">
        <v>49</v>
      </c>
      <c r="C48" s="37"/>
      <c r="D48" s="38"/>
      <c r="E48" s="19">
        <v>37</v>
      </c>
      <c r="F48" s="16">
        <v>1851</v>
      </c>
      <c r="G48" s="17">
        <v>1491.1</v>
      </c>
      <c r="H48" s="26">
        <f t="shared" si="2"/>
        <v>1040.7186790553556</v>
      </c>
      <c r="J48" s="22" t="s">
        <v>92</v>
      </c>
      <c r="K48" s="37"/>
      <c r="L48" s="38"/>
      <c r="M48" s="25">
        <v>37</v>
      </c>
      <c r="N48" s="16">
        <v>1851</v>
      </c>
      <c r="O48" s="17">
        <v>2497.5</v>
      </c>
      <c r="P48" s="26">
        <f t="shared" si="1"/>
        <v>1733.1386261230537</v>
      </c>
    </row>
    <row r="49" spans="2:16" x14ac:dyDescent="0.25">
      <c r="B49" s="22" t="s">
        <v>50</v>
      </c>
      <c r="C49" s="37"/>
      <c r="D49" s="38"/>
      <c r="E49" s="19">
        <v>38</v>
      </c>
      <c r="F49" s="16">
        <v>1901</v>
      </c>
      <c r="G49" s="17">
        <v>1531.3999999999999</v>
      </c>
      <c r="H49" s="26">
        <f t="shared" si="2"/>
        <v>1068.8462109217164</v>
      </c>
      <c r="J49" s="22" t="s">
        <v>93</v>
      </c>
      <c r="K49" s="37"/>
      <c r="L49" s="38"/>
      <c r="M49" s="25">
        <v>38</v>
      </c>
      <c r="N49" s="16">
        <v>1901</v>
      </c>
      <c r="O49" s="17">
        <v>2565</v>
      </c>
      <c r="P49" s="26">
        <f t="shared" si="1"/>
        <v>1779.9802106128659</v>
      </c>
    </row>
    <row r="50" spans="2:16" x14ac:dyDescent="0.25">
      <c r="B50" s="22" t="s">
        <v>51</v>
      </c>
      <c r="C50" s="37"/>
      <c r="D50" s="38"/>
      <c r="E50" s="19">
        <v>39</v>
      </c>
      <c r="F50" s="16">
        <v>1951</v>
      </c>
      <c r="G50" s="17">
        <v>1571.6999999999998</v>
      </c>
      <c r="H50" s="26">
        <f t="shared" si="2"/>
        <v>1096.9737427880773</v>
      </c>
      <c r="J50" s="22" t="s">
        <v>94</v>
      </c>
      <c r="K50" s="37"/>
      <c r="L50" s="38"/>
      <c r="M50" s="25">
        <v>39</v>
      </c>
      <c r="N50" s="16">
        <v>1951</v>
      </c>
      <c r="O50" s="17">
        <v>2632.5</v>
      </c>
      <c r="P50" s="26">
        <f t="shared" si="1"/>
        <v>1826.8217951026782</v>
      </c>
    </row>
    <row r="51" spans="2:16" x14ac:dyDescent="0.25">
      <c r="B51" s="22" t="s">
        <v>52</v>
      </c>
      <c r="C51" s="37"/>
      <c r="D51" s="38"/>
      <c r="E51" s="19">
        <v>40</v>
      </c>
      <c r="F51" s="16">
        <v>2001</v>
      </c>
      <c r="G51" s="17">
        <v>1612</v>
      </c>
      <c r="H51" s="26">
        <f t="shared" si="2"/>
        <v>1125.1012746544384</v>
      </c>
      <c r="J51" s="22" t="s">
        <v>95</v>
      </c>
      <c r="K51" s="37"/>
      <c r="L51" s="38"/>
      <c r="M51" s="25">
        <v>40</v>
      </c>
      <c r="N51" s="16">
        <v>2001</v>
      </c>
      <c r="O51" s="17">
        <v>2700</v>
      </c>
      <c r="P51" s="26">
        <f t="shared" si="1"/>
        <v>1873.6633795924904</v>
      </c>
    </row>
    <row r="52" spans="2:16" x14ac:dyDescent="0.25">
      <c r="B52" s="22" t="s">
        <v>53</v>
      </c>
      <c r="C52" s="37"/>
      <c r="D52" s="38"/>
      <c r="E52" s="19">
        <v>41</v>
      </c>
      <c r="F52" s="16">
        <v>2051</v>
      </c>
      <c r="G52" s="17">
        <v>1652.3</v>
      </c>
      <c r="H52" s="26">
        <f t="shared" si="2"/>
        <v>1153.2288065207993</v>
      </c>
      <c r="J52" s="22" t="s">
        <v>96</v>
      </c>
      <c r="K52" s="37"/>
      <c r="L52" s="38"/>
      <c r="M52" s="25">
        <v>41</v>
      </c>
      <c r="N52" s="16">
        <v>2051</v>
      </c>
      <c r="O52" s="17">
        <v>2767.5</v>
      </c>
      <c r="P52" s="26">
        <f t="shared" si="1"/>
        <v>1920.5049640823029</v>
      </c>
    </row>
    <row r="53" spans="2:16" x14ac:dyDescent="0.25">
      <c r="B53" s="22" t="s">
        <v>54</v>
      </c>
      <c r="C53" s="37"/>
      <c r="D53" s="38"/>
      <c r="E53" s="19">
        <v>42</v>
      </c>
      <c r="F53" s="16">
        <v>2101</v>
      </c>
      <c r="G53" s="17">
        <v>1692.6</v>
      </c>
      <c r="H53" s="26">
        <f t="shared" si="2"/>
        <v>1181.3563383871603</v>
      </c>
      <c r="J53" s="22" t="s">
        <v>97</v>
      </c>
      <c r="K53" s="37"/>
      <c r="L53" s="38"/>
      <c r="M53" s="25">
        <v>42</v>
      </c>
      <c r="N53" s="16">
        <v>2101</v>
      </c>
      <c r="O53" s="17">
        <v>2835</v>
      </c>
      <c r="P53" s="26">
        <f t="shared" si="1"/>
        <v>1967.3465485721151</v>
      </c>
    </row>
    <row r="54" spans="2:16" x14ac:dyDescent="0.25">
      <c r="B54" s="22" t="s">
        <v>55</v>
      </c>
      <c r="C54" s="37"/>
      <c r="D54" s="38"/>
      <c r="E54" s="19">
        <v>43</v>
      </c>
      <c r="F54" s="16">
        <v>2151</v>
      </c>
      <c r="G54" s="17">
        <v>1732.8999999999999</v>
      </c>
      <c r="H54" s="26">
        <f t="shared" si="2"/>
        <v>1209.4838702535212</v>
      </c>
      <c r="J54" s="22" t="s">
        <v>98</v>
      </c>
      <c r="K54" s="37"/>
      <c r="L54" s="38"/>
      <c r="M54" s="25">
        <v>43</v>
      </c>
      <c r="N54" s="16">
        <v>2151</v>
      </c>
      <c r="O54" s="17">
        <v>2902.5</v>
      </c>
      <c r="P54" s="26">
        <f t="shared" si="1"/>
        <v>2014.1881330619274</v>
      </c>
    </row>
    <row r="55" spans="2:16" x14ac:dyDescent="0.25">
      <c r="B55" s="22" t="s">
        <v>56</v>
      </c>
      <c r="C55" s="37"/>
      <c r="D55" s="38"/>
      <c r="E55" s="19">
        <v>44</v>
      </c>
      <c r="F55" s="16">
        <v>2201</v>
      </c>
      <c r="G55" s="17">
        <v>1773.1999999999998</v>
      </c>
      <c r="H55" s="26">
        <f t="shared" si="2"/>
        <v>1237.6114021198821</v>
      </c>
      <c r="J55" s="22" t="s">
        <v>99</v>
      </c>
      <c r="K55" s="37"/>
      <c r="L55" s="38"/>
      <c r="M55" s="25">
        <v>44</v>
      </c>
      <c r="N55" s="16">
        <v>2201</v>
      </c>
      <c r="O55" s="17">
        <v>2970</v>
      </c>
      <c r="P55" s="26">
        <f t="shared" si="1"/>
        <v>2061.0297175517394</v>
      </c>
    </row>
    <row r="56" spans="2:16" x14ac:dyDescent="0.25">
      <c r="B56" s="22" t="s">
        <v>57</v>
      </c>
      <c r="C56" s="37"/>
      <c r="D56" s="38"/>
      <c r="E56" s="19">
        <v>45</v>
      </c>
      <c r="F56" s="16">
        <v>2251</v>
      </c>
      <c r="G56" s="17">
        <v>1813.4999999999998</v>
      </c>
      <c r="H56" s="26">
        <f t="shared" si="2"/>
        <v>1265.738933986243</v>
      </c>
      <c r="J56" s="22" t="s">
        <v>100</v>
      </c>
      <c r="K56" s="37"/>
      <c r="L56" s="38"/>
      <c r="M56" s="25">
        <v>45</v>
      </c>
      <c r="N56" s="16">
        <v>2251</v>
      </c>
      <c r="O56" s="17">
        <v>3037.5</v>
      </c>
      <c r="P56" s="26">
        <f t="shared" si="1"/>
        <v>2107.8713020415516</v>
      </c>
    </row>
  </sheetData>
  <mergeCells count="20">
    <mergeCell ref="C14:C56"/>
    <mergeCell ref="D14:D56"/>
    <mergeCell ref="K14:K56"/>
    <mergeCell ref="L14:L56"/>
    <mergeCell ref="K12:K13"/>
    <mergeCell ref="L12:L1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6"/>
  <sheetViews>
    <sheetView topLeftCell="A25" workbookViewId="0">
      <selection activeCell="K12" sqref="K12:K13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102</v>
      </c>
      <c r="C11" s="34"/>
      <c r="D11" s="34"/>
      <c r="E11" s="34"/>
      <c r="F11" s="34"/>
      <c r="G11" s="34"/>
      <c r="H11" s="34"/>
      <c r="J11" s="33" t="s">
        <v>105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103</v>
      </c>
      <c r="C14" s="37">
        <v>500</v>
      </c>
      <c r="D14" s="38">
        <v>70</v>
      </c>
      <c r="E14" s="19">
        <v>3</v>
      </c>
      <c r="F14" s="19">
        <v>151</v>
      </c>
      <c r="G14" s="23">
        <v>180</v>
      </c>
      <c r="H14" s="26">
        <f>G14*POWER((($F$4+$F$6)/2-$F$8)/70,1.25)</f>
        <v>0</v>
      </c>
      <c r="I14" s="24"/>
      <c r="J14" s="22" t="s">
        <v>104</v>
      </c>
      <c r="K14" s="39">
        <v>500</v>
      </c>
      <c r="L14" s="42">
        <v>108</v>
      </c>
      <c r="M14" s="25">
        <v>3</v>
      </c>
      <c r="N14" s="20">
        <v>151</v>
      </c>
      <c r="O14" s="21">
        <v>301.20000000000005</v>
      </c>
      <c r="P14" s="26">
        <f>O14*POWER((($F$4+$F$6)/2-$F$8)/70,1.26)</f>
        <v>0</v>
      </c>
    </row>
    <row r="15" spans="2:16" x14ac:dyDescent="0.25">
      <c r="B15" s="22" t="s">
        <v>145</v>
      </c>
      <c r="C15" s="37"/>
      <c r="D15" s="38"/>
      <c r="E15" s="19">
        <v>4</v>
      </c>
      <c r="F15" s="19">
        <v>201</v>
      </c>
      <c r="G15" s="23">
        <v>240</v>
      </c>
      <c r="H15" s="26">
        <f t="shared" ref="H15:H17" si="0">G15*POWER((($F$4+$F$6)/2-$F$8)/70,1.25)</f>
        <v>0</v>
      </c>
      <c r="I15" s="24"/>
      <c r="J15" s="22" t="s">
        <v>106</v>
      </c>
      <c r="K15" s="40"/>
      <c r="L15" s="43"/>
      <c r="M15" s="25">
        <v>4</v>
      </c>
      <c r="N15" s="20">
        <v>201</v>
      </c>
      <c r="O15" s="21">
        <v>401.6</v>
      </c>
      <c r="P15" s="26">
        <f t="shared" ref="P15:P53" si="1">O15*POWER((($F$4+$F$6)/2-$F$8)/70,1.26)</f>
        <v>0</v>
      </c>
    </row>
    <row r="16" spans="2:16" x14ac:dyDescent="0.25">
      <c r="B16" s="22" t="s">
        <v>146</v>
      </c>
      <c r="C16" s="37"/>
      <c r="D16" s="38"/>
      <c r="E16" s="19">
        <v>5</v>
      </c>
      <c r="F16" s="19">
        <v>251</v>
      </c>
      <c r="G16" s="23">
        <v>300</v>
      </c>
      <c r="H16" s="26">
        <f t="shared" si="0"/>
        <v>0</v>
      </c>
      <c r="I16" s="24"/>
      <c r="J16" s="22" t="s">
        <v>107</v>
      </c>
      <c r="K16" s="40"/>
      <c r="L16" s="43"/>
      <c r="M16" s="25">
        <v>5</v>
      </c>
      <c r="N16" s="20">
        <v>251</v>
      </c>
      <c r="O16" s="21">
        <v>502</v>
      </c>
      <c r="P16" s="26">
        <f t="shared" si="1"/>
        <v>0</v>
      </c>
    </row>
    <row r="17" spans="2:16" x14ac:dyDescent="0.25">
      <c r="B17" s="22" t="s">
        <v>147</v>
      </c>
      <c r="C17" s="37"/>
      <c r="D17" s="38"/>
      <c r="E17" s="19">
        <v>6</v>
      </c>
      <c r="F17" s="19">
        <v>301</v>
      </c>
      <c r="G17" s="23">
        <v>360</v>
      </c>
      <c r="H17" s="26">
        <f t="shared" si="0"/>
        <v>0</v>
      </c>
      <c r="I17" s="24"/>
      <c r="J17" s="22" t="s">
        <v>108</v>
      </c>
      <c r="K17" s="40"/>
      <c r="L17" s="43"/>
      <c r="M17" s="25">
        <v>6</v>
      </c>
      <c r="N17" s="20">
        <v>301</v>
      </c>
      <c r="O17" s="21">
        <v>602.40000000000009</v>
      </c>
      <c r="P17" s="26">
        <f t="shared" si="1"/>
        <v>0</v>
      </c>
    </row>
    <row r="18" spans="2:16" x14ac:dyDescent="0.25">
      <c r="B18" s="22" t="s">
        <v>148</v>
      </c>
      <c r="C18" s="37"/>
      <c r="D18" s="38"/>
      <c r="E18" s="19">
        <v>7</v>
      </c>
      <c r="F18" s="16">
        <v>351</v>
      </c>
      <c r="G18" s="17">
        <v>420</v>
      </c>
      <c r="H18" s="26">
        <f>G18*POWER((($F$4+$F$6)/2-$F$8)/70,1.25)</f>
        <v>0</v>
      </c>
      <c r="J18" s="22" t="s">
        <v>109</v>
      </c>
      <c r="K18" s="40"/>
      <c r="L18" s="43"/>
      <c r="M18" s="25">
        <v>7</v>
      </c>
      <c r="N18" s="16">
        <v>351</v>
      </c>
      <c r="O18" s="17">
        <v>702.80000000000007</v>
      </c>
      <c r="P18" s="26">
        <f t="shared" si="1"/>
        <v>0</v>
      </c>
    </row>
    <row r="19" spans="2:16" x14ac:dyDescent="0.25">
      <c r="B19" s="22" t="s">
        <v>149</v>
      </c>
      <c r="C19" s="37"/>
      <c r="D19" s="38"/>
      <c r="E19" s="19">
        <v>8</v>
      </c>
      <c r="F19" s="16">
        <v>401</v>
      </c>
      <c r="G19" s="17">
        <v>480</v>
      </c>
      <c r="H19" s="26">
        <f t="shared" ref="H19:H56" si="2">G19*POWER((($F$4+$F$6)/2-$F$8)/70,1.25)</f>
        <v>0</v>
      </c>
      <c r="J19" s="22" t="s">
        <v>110</v>
      </c>
      <c r="K19" s="40"/>
      <c r="L19" s="43"/>
      <c r="M19" s="25">
        <v>8</v>
      </c>
      <c r="N19" s="16">
        <v>401</v>
      </c>
      <c r="O19" s="17">
        <v>803.2</v>
      </c>
      <c r="P19" s="26">
        <f t="shared" si="1"/>
        <v>0</v>
      </c>
    </row>
    <row r="20" spans="2:16" x14ac:dyDescent="0.25">
      <c r="B20" s="22" t="s">
        <v>150</v>
      </c>
      <c r="C20" s="37"/>
      <c r="D20" s="38"/>
      <c r="E20" s="19">
        <v>9</v>
      </c>
      <c r="F20" s="16">
        <v>451</v>
      </c>
      <c r="G20" s="17">
        <v>540</v>
      </c>
      <c r="H20" s="26">
        <f t="shared" si="2"/>
        <v>0</v>
      </c>
      <c r="J20" s="22" t="s">
        <v>111</v>
      </c>
      <c r="K20" s="40"/>
      <c r="L20" s="43"/>
      <c r="M20" s="25">
        <v>9</v>
      </c>
      <c r="N20" s="16">
        <v>451</v>
      </c>
      <c r="O20" s="17">
        <v>903.6</v>
      </c>
      <c r="P20" s="26">
        <f t="shared" si="1"/>
        <v>0</v>
      </c>
    </row>
    <row r="21" spans="2:16" x14ac:dyDescent="0.25">
      <c r="B21" s="22" t="s">
        <v>151</v>
      </c>
      <c r="C21" s="37"/>
      <c r="D21" s="38"/>
      <c r="E21" s="19">
        <v>10</v>
      </c>
      <c r="F21" s="16">
        <v>501</v>
      </c>
      <c r="G21" s="17">
        <v>600</v>
      </c>
      <c r="H21" s="26">
        <f t="shared" si="2"/>
        <v>0</v>
      </c>
      <c r="J21" s="22" t="s">
        <v>112</v>
      </c>
      <c r="K21" s="40"/>
      <c r="L21" s="43"/>
      <c r="M21" s="25">
        <v>10</v>
      </c>
      <c r="N21" s="16">
        <v>501</v>
      </c>
      <c r="O21" s="17">
        <v>1004</v>
      </c>
      <c r="P21" s="26">
        <f t="shared" si="1"/>
        <v>0</v>
      </c>
    </row>
    <row r="22" spans="2:16" ht="15.75" x14ac:dyDescent="0.25">
      <c r="B22" s="22" t="s">
        <v>152</v>
      </c>
      <c r="C22" s="37"/>
      <c r="D22" s="38"/>
      <c r="E22" s="19">
        <v>11</v>
      </c>
      <c r="F22" s="16">
        <v>551</v>
      </c>
      <c r="G22" s="17">
        <v>660</v>
      </c>
      <c r="H22" s="26">
        <f t="shared" si="2"/>
        <v>0</v>
      </c>
      <c r="I22" s="18"/>
      <c r="J22" s="22" t="s">
        <v>113</v>
      </c>
      <c r="K22" s="40"/>
      <c r="L22" s="43"/>
      <c r="M22" s="25">
        <v>11</v>
      </c>
      <c r="N22" s="16">
        <v>551</v>
      </c>
      <c r="O22" s="17">
        <v>1104.4000000000001</v>
      </c>
      <c r="P22" s="26">
        <f t="shared" si="1"/>
        <v>0</v>
      </c>
    </row>
    <row r="23" spans="2:16" x14ac:dyDescent="0.25">
      <c r="B23" s="22" t="s">
        <v>153</v>
      </c>
      <c r="C23" s="37"/>
      <c r="D23" s="38"/>
      <c r="E23" s="19">
        <v>12</v>
      </c>
      <c r="F23" s="16">
        <v>601</v>
      </c>
      <c r="G23" s="17">
        <v>720</v>
      </c>
      <c r="H23" s="26">
        <f t="shared" si="2"/>
        <v>0</v>
      </c>
      <c r="J23" s="22" t="s">
        <v>114</v>
      </c>
      <c r="K23" s="40"/>
      <c r="L23" s="43"/>
      <c r="M23" s="25">
        <v>12</v>
      </c>
      <c r="N23" s="16">
        <v>601</v>
      </c>
      <c r="O23" s="17">
        <v>1204.8000000000002</v>
      </c>
      <c r="P23" s="26">
        <f t="shared" si="1"/>
        <v>0</v>
      </c>
    </row>
    <row r="24" spans="2:16" x14ac:dyDescent="0.25">
      <c r="B24" s="22" t="s">
        <v>154</v>
      </c>
      <c r="C24" s="37"/>
      <c r="D24" s="38"/>
      <c r="E24" s="19">
        <v>13</v>
      </c>
      <c r="F24" s="16">
        <v>651</v>
      </c>
      <c r="G24" s="17">
        <v>780</v>
      </c>
      <c r="H24" s="26">
        <f t="shared" si="2"/>
        <v>0</v>
      </c>
      <c r="J24" s="22" t="s">
        <v>115</v>
      </c>
      <c r="K24" s="40"/>
      <c r="L24" s="43"/>
      <c r="M24" s="25">
        <v>13</v>
      </c>
      <c r="N24" s="16">
        <v>651</v>
      </c>
      <c r="O24" s="17">
        <v>1305.2</v>
      </c>
      <c r="P24" s="26">
        <f t="shared" si="1"/>
        <v>0</v>
      </c>
    </row>
    <row r="25" spans="2:16" x14ac:dyDescent="0.25">
      <c r="B25" s="22" t="s">
        <v>155</v>
      </c>
      <c r="C25" s="37"/>
      <c r="D25" s="38"/>
      <c r="E25" s="19">
        <v>14</v>
      </c>
      <c r="F25" s="16">
        <v>701</v>
      </c>
      <c r="G25" s="17">
        <v>840</v>
      </c>
      <c r="H25" s="26">
        <f t="shared" si="2"/>
        <v>0</v>
      </c>
      <c r="J25" s="22" t="s">
        <v>116</v>
      </c>
      <c r="K25" s="40"/>
      <c r="L25" s="43"/>
      <c r="M25" s="25">
        <v>14</v>
      </c>
      <c r="N25" s="16">
        <v>701</v>
      </c>
      <c r="O25" s="17">
        <v>1405.6000000000001</v>
      </c>
      <c r="P25" s="26">
        <f t="shared" si="1"/>
        <v>0</v>
      </c>
    </row>
    <row r="26" spans="2:16" x14ac:dyDescent="0.25">
      <c r="B26" s="22" t="s">
        <v>156</v>
      </c>
      <c r="C26" s="37"/>
      <c r="D26" s="38"/>
      <c r="E26" s="19">
        <v>15</v>
      </c>
      <c r="F26" s="16">
        <v>751</v>
      </c>
      <c r="G26" s="17">
        <v>900</v>
      </c>
      <c r="H26" s="26">
        <f t="shared" si="2"/>
        <v>0</v>
      </c>
      <c r="J26" s="22" t="s">
        <v>117</v>
      </c>
      <c r="K26" s="40"/>
      <c r="L26" s="43"/>
      <c r="M26" s="25">
        <v>15</v>
      </c>
      <c r="N26" s="16">
        <v>751</v>
      </c>
      <c r="O26" s="17">
        <v>1506</v>
      </c>
      <c r="P26" s="26">
        <f t="shared" si="1"/>
        <v>0</v>
      </c>
    </row>
    <row r="27" spans="2:16" x14ac:dyDescent="0.25">
      <c r="B27" s="22" t="s">
        <v>157</v>
      </c>
      <c r="C27" s="37"/>
      <c r="D27" s="38"/>
      <c r="E27" s="19">
        <v>16</v>
      </c>
      <c r="F27" s="16">
        <v>801</v>
      </c>
      <c r="G27" s="17">
        <v>960</v>
      </c>
      <c r="H27" s="26">
        <f t="shared" si="2"/>
        <v>0</v>
      </c>
      <c r="J27" s="22" t="s">
        <v>118</v>
      </c>
      <c r="K27" s="40"/>
      <c r="L27" s="43"/>
      <c r="M27" s="25">
        <v>16</v>
      </c>
      <c r="N27" s="16">
        <v>801</v>
      </c>
      <c r="O27" s="17">
        <v>1606.4</v>
      </c>
      <c r="P27" s="26">
        <f t="shared" si="1"/>
        <v>0</v>
      </c>
    </row>
    <row r="28" spans="2:16" x14ac:dyDescent="0.25">
      <c r="B28" s="22" t="s">
        <v>158</v>
      </c>
      <c r="C28" s="37"/>
      <c r="D28" s="38"/>
      <c r="E28" s="19">
        <v>17</v>
      </c>
      <c r="F28" s="16">
        <v>851</v>
      </c>
      <c r="G28" s="17">
        <v>1020</v>
      </c>
      <c r="H28" s="26">
        <f t="shared" si="2"/>
        <v>0</v>
      </c>
      <c r="J28" s="22" t="s">
        <v>119</v>
      </c>
      <c r="K28" s="40"/>
      <c r="L28" s="43"/>
      <c r="M28" s="25">
        <v>17</v>
      </c>
      <c r="N28" s="16">
        <v>851</v>
      </c>
      <c r="O28" s="17">
        <v>1706.8000000000002</v>
      </c>
      <c r="P28" s="26">
        <f t="shared" si="1"/>
        <v>0</v>
      </c>
    </row>
    <row r="29" spans="2:16" x14ac:dyDescent="0.25">
      <c r="B29" s="22" t="s">
        <v>159</v>
      </c>
      <c r="C29" s="37"/>
      <c r="D29" s="38"/>
      <c r="E29" s="19">
        <v>18</v>
      </c>
      <c r="F29" s="16">
        <v>901</v>
      </c>
      <c r="G29" s="17">
        <v>1080</v>
      </c>
      <c r="H29" s="26">
        <f t="shared" si="2"/>
        <v>0</v>
      </c>
      <c r="J29" s="22" t="s">
        <v>120</v>
      </c>
      <c r="K29" s="40"/>
      <c r="L29" s="43"/>
      <c r="M29" s="25">
        <v>18</v>
      </c>
      <c r="N29" s="16">
        <v>901</v>
      </c>
      <c r="O29" s="17">
        <v>1807.2</v>
      </c>
      <c r="P29" s="26">
        <f t="shared" si="1"/>
        <v>0</v>
      </c>
    </row>
    <row r="30" spans="2:16" x14ac:dyDescent="0.25">
      <c r="B30" s="22" t="s">
        <v>160</v>
      </c>
      <c r="C30" s="37"/>
      <c r="D30" s="38"/>
      <c r="E30" s="19">
        <v>19</v>
      </c>
      <c r="F30" s="16">
        <v>951</v>
      </c>
      <c r="G30" s="17">
        <v>1140</v>
      </c>
      <c r="H30" s="26">
        <f t="shared" si="2"/>
        <v>0</v>
      </c>
      <c r="J30" s="22" t="s">
        <v>121</v>
      </c>
      <c r="K30" s="40"/>
      <c r="L30" s="43"/>
      <c r="M30" s="25">
        <v>19</v>
      </c>
      <c r="N30" s="16">
        <v>951</v>
      </c>
      <c r="O30" s="17">
        <v>1907.6000000000001</v>
      </c>
      <c r="P30" s="26">
        <f t="shared" si="1"/>
        <v>0</v>
      </c>
    </row>
    <row r="31" spans="2:16" x14ac:dyDescent="0.25">
      <c r="B31" s="22" t="s">
        <v>161</v>
      </c>
      <c r="C31" s="37"/>
      <c r="D31" s="38"/>
      <c r="E31" s="19">
        <v>20</v>
      </c>
      <c r="F31" s="16">
        <v>1001</v>
      </c>
      <c r="G31" s="17">
        <v>1200</v>
      </c>
      <c r="H31" s="26">
        <f t="shared" si="2"/>
        <v>0</v>
      </c>
      <c r="J31" s="22" t="s">
        <v>122</v>
      </c>
      <c r="K31" s="40"/>
      <c r="L31" s="43"/>
      <c r="M31" s="25">
        <v>20</v>
      </c>
      <c r="N31" s="16">
        <v>1001</v>
      </c>
      <c r="O31" s="17">
        <v>2008</v>
      </c>
      <c r="P31" s="26">
        <f t="shared" si="1"/>
        <v>0</v>
      </c>
    </row>
    <row r="32" spans="2:16" x14ac:dyDescent="0.25">
      <c r="B32" s="22" t="s">
        <v>162</v>
      </c>
      <c r="C32" s="37"/>
      <c r="D32" s="38"/>
      <c r="E32" s="19">
        <v>21</v>
      </c>
      <c r="F32" s="16">
        <v>1051</v>
      </c>
      <c r="G32" s="17">
        <v>1260</v>
      </c>
      <c r="H32" s="26">
        <f t="shared" si="2"/>
        <v>0</v>
      </c>
      <c r="J32" s="22" t="s">
        <v>123</v>
      </c>
      <c r="K32" s="40"/>
      <c r="L32" s="43"/>
      <c r="M32" s="25">
        <v>21</v>
      </c>
      <c r="N32" s="16">
        <v>1051</v>
      </c>
      <c r="O32" s="17">
        <v>2108.4</v>
      </c>
      <c r="P32" s="26">
        <f t="shared" si="1"/>
        <v>0</v>
      </c>
    </row>
    <row r="33" spans="2:16" x14ac:dyDescent="0.25">
      <c r="B33" s="22" t="s">
        <v>163</v>
      </c>
      <c r="C33" s="37"/>
      <c r="D33" s="38"/>
      <c r="E33" s="19">
        <v>22</v>
      </c>
      <c r="F33" s="16">
        <v>1101</v>
      </c>
      <c r="G33" s="17">
        <v>1320</v>
      </c>
      <c r="H33" s="26">
        <f t="shared" si="2"/>
        <v>0</v>
      </c>
      <c r="J33" s="22" t="s">
        <v>124</v>
      </c>
      <c r="K33" s="40"/>
      <c r="L33" s="43"/>
      <c r="M33" s="25">
        <v>22</v>
      </c>
      <c r="N33" s="16">
        <v>1101</v>
      </c>
      <c r="O33" s="17">
        <v>2208.8000000000002</v>
      </c>
      <c r="P33" s="26">
        <f t="shared" si="1"/>
        <v>0</v>
      </c>
    </row>
    <row r="34" spans="2:16" x14ac:dyDescent="0.25">
      <c r="B34" s="22" t="s">
        <v>164</v>
      </c>
      <c r="C34" s="37"/>
      <c r="D34" s="38"/>
      <c r="E34" s="19">
        <v>23</v>
      </c>
      <c r="F34" s="16">
        <v>1151</v>
      </c>
      <c r="G34" s="17">
        <v>1380</v>
      </c>
      <c r="H34" s="26">
        <f t="shared" si="2"/>
        <v>0</v>
      </c>
      <c r="J34" s="22" t="s">
        <v>125</v>
      </c>
      <c r="K34" s="40"/>
      <c r="L34" s="43"/>
      <c r="M34" s="25">
        <v>23</v>
      </c>
      <c r="N34" s="16">
        <v>1151</v>
      </c>
      <c r="O34" s="17">
        <v>2309.2000000000003</v>
      </c>
      <c r="P34" s="26">
        <f t="shared" si="1"/>
        <v>0</v>
      </c>
    </row>
    <row r="35" spans="2:16" x14ac:dyDescent="0.25">
      <c r="B35" s="22" t="s">
        <v>165</v>
      </c>
      <c r="C35" s="37"/>
      <c r="D35" s="38"/>
      <c r="E35" s="19">
        <v>24</v>
      </c>
      <c r="F35" s="16">
        <v>1201</v>
      </c>
      <c r="G35" s="17">
        <v>1440</v>
      </c>
      <c r="H35" s="26">
        <f t="shared" si="2"/>
        <v>0</v>
      </c>
      <c r="J35" s="22" t="s">
        <v>126</v>
      </c>
      <c r="K35" s="40"/>
      <c r="L35" s="43"/>
      <c r="M35" s="25">
        <v>24</v>
      </c>
      <c r="N35" s="16">
        <v>1201</v>
      </c>
      <c r="O35" s="17">
        <v>2409.6000000000004</v>
      </c>
      <c r="P35" s="26">
        <f t="shared" si="1"/>
        <v>0</v>
      </c>
    </row>
    <row r="36" spans="2:16" x14ac:dyDescent="0.25">
      <c r="B36" s="22" t="s">
        <v>166</v>
      </c>
      <c r="C36" s="37"/>
      <c r="D36" s="38"/>
      <c r="E36" s="19">
        <v>25</v>
      </c>
      <c r="F36" s="16">
        <v>1251</v>
      </c>
      <c r="G36" s="17">
        <v>1500</v>
      </c>
      <c r="H36" s="26">
        <f t="shared" si="2"/>
        <v>0</v>
      </c>
      <c r="J36" s="22" t="s">
        <v>127</v>
      </c>
      <c r="K36" s="40"/>
      <c r="L36" s="43"/>
      <c r="M36" s="25">
        <v>25</v>
      </c>
      <c r="N36" s="16">
        <v>1251</v>
      </c>
      <c r="O36" s="17">
        <v>2510</v>
      </c>
      <c r="P36" s="26">
        <f t="shared" si="1"/>
        <v>0</v>
      </c>
    </row>
    <row r="37" spans="2:16" x14ac:dyDescent="0.25">
      <c r="B37" s="22" t="s">
        <v>167</v>
      </c>
      <c r="C37" s="37"/>
      <c r="D37" s="38"/>
      <c r="E37" s="19">
        <v>26</v>
      </c>
      <c r="F37" s="16">
        <v>1301</v>
      </c>
      <c r="G37" s="17">
        <v>1560</v>
      </c>
      <c r="H37" s="26">
        <f t="shared" si="2"/>
        <v>0</v>
      </c>
      <c r="J37" s="22" t="s">
        <v>128</v>
      </c>
      <c r="K37" s="40"/>
      <c r="L37" s="43"/>
      <c r="M37" s="25">
        <v>26</v>
      </c>
      <c r="N37" s="16">
        <v>1301</v>
      </c>
      <c r="O37" s="17">
        <v>2610.4</v>
      </c>
      <c r="P37" s="26">
        <f t="shared" si="1"/>
        <v>0</v>
      </c>
    </row>
    <row r="38" spans="2:16" x14ac:dyDescent="0.25">
      <c r="B38" s="22" t="s">
        <v>168</v>
      </c>
      <c r="C38" s="37"/>
      <c r="D38" s="38"/>
      <c r="E38" s="19">
        <v>27</v>
      </c>
      <c r="F38" s="16">
        <v>1351</v>
      </c>
      <c r="G38" s="17">
        <v>1620</v>
      </c>
      <c r="H38" s="26">
        <f t="shared" si="2"/>
        <v>0</v>
      </c>
      <c r="J38" s="22" t="s">
        <v>129</v>
      </c>
      <c r="K38" s="40"/>
      <c r="L38" s="43"/>
      <c r="M38" s="25">
        <v>27</v>
      </c>
      <c r="N38" s="16">
        <v>1351</v>
      </c>
      <c r="O38" s="17">
        <v>2710.8</v>
      </c>
      <c r="P38" s="26">
        <f t="shared" si="1"/>
        <v>0</v>
      </c>
    </row>
    <row r="39" spans="2:16" x14ac:dyDescent="0.25">
      <c r="B39" s="22" t="s">
        <v>169</v>
      </c>
      <c r="C39" s="37"/>
      <c r="D39" s="38"/>
      <c r="E39" s="19">
        <v>28</v>
      </c>
      <c r="F39" s="16">
        <v>1401</v>
      </c>
      <c r="G39" s="17">
        <v>1680</v>
      </c>
      <c r="H39" s="26">
        <f t="shared" si="2"/>
        <v>0</v>
      </c>
      <c r="J39" s="22" t="s">
        <v>130</v>
      </c>
      <c r="K39" s="40"/>
      <c r="L39" s="43"/>
      <c r="M39" s="25">
        <v>28</v>
      </c>
      <c r="N39" s="16">
        <v>1401</v>
      </c>
      <c r="O39" s="17">
        <v>2811.2000000000003</v>
      </c>
      <c r="P39" s="26">
        <f t="shared" si="1"/>
        <v>0</v>
      </c>
    </row>
    <row r="40" spans="2:16" x14ac:dyDescent="0.25">
      <c r="B40" s="22" t="s">
        <v>170</v>
      </c>
      <c r="C40" s="37"/>
      <c r="D40" s="38"/>
      <c r="E40" s="19">
        <v>29</v>
      </c>
      <c r="F40" s="16">
        <v>1451</v>
      </c>
      <c r="G40" s="17">
        <v>1740</v>
      </c>
      <c r="H40" s="26">
        <f t="shared" si="2"/>
        <v>0</v>
      </c>
      <c r="J40" s="22" t="s">
        <v>131</v>
      </c>
      <c r="K40" s="40"/>
      <c r="L40" s="43"/>
      <c r="M40" s="25">
        <v>29</v>
      </c>
      <c r="N40" s="16">
        <v>1451</v>
      </c>
      <c r="O40" s="17">
        <v>2911.6000000000004</v>
      </c>
      <c r="P40" s="26">
        <f t="shared" si="1"/>
        <v>0</v>
      </c>
    </row>
    <row r="41" spans="2:16" x14ac:dyDescent="0.25">
      <c r="B41" s="22" t="s">
        <v>171</v>
      </c>
      <c r="C41" s="37"/>
      <c r="D41" s="38"/>
      <c r="E41" s="19">
        <v>30</v>
      </c>
      <c r="F41" s="16">
        <v>1501</v>
      </c>
      <c r="G41" s="17">
        <v>1800</v>
      </c>
      <c r="H41" s="26">
        <f t="shared" si="2"/>
        <v>0</v>
      </c>
      <c r="J41" s="22" t="s">
        <v>132</v>
      </c>
      <c r="K41" s="40"/>
      <c r="L41" s="43"/>
      <c r="M41" s="25">
        <v>30</v>
      </c>
      <c r="N41" s="16">
        <v>1501</v>
      </c>
      <c r="O41" s="17">
        <v>3012</v>
      </c>
      <c r="P41" s="26">
        <f t="shared" si="1"/>
        <v>0</v>
      </c>
    </row>
    <row r="42" spans="2:16" x14ac:dyDescent="0.25">
      <c r="B42" s="22" t="s">
        <v>172</v>
      </c>
      <c r="C42" s="37"/>
      <c r="D42" s="38"/>
      <c r="E42" s="19">
        <v>31</v>
      </c>
      <c r="F42" s="16">
        <v>1551</v>
      </c>
      <c r="G42" s="17">
        <v>1860</v>
      </c>
      <c r="H42" s="26">
        <f t="shared" si="2"/>
        <v>0</v>
      </c>
      <c r="J42" s="22" t="s">
        <v>133</v>
      </c>
      <c r="K42" s="40"/>
      <c r="L42" s="43"/>
      <c r="M42" s="25">
        <v>31</v>
      </c>
      <c r="N42" s="16">
        <v>1551</v>
      </c>
      <c r="O42" s="17">
        <v>3112.4</v>
      </c>
      <c r="P42" s="26">
        <f t="shared" si="1"/>
        <v>0</v>
      </c>
    </row>
    <row r="43" spans="2:16" x14ac:dyDescent="0.25">
      <c r="B43" s="22" t="s">
        <v>173</v>
      </c>
      <c r="C43" s="37"/>
      <c r="D43" s="38"/>
      <c r="E43" s="19">
        <v>32</v>
      </c>
      <c r="F43" s="16">
        <v>1601</v>
      </c>
      <c r="G43" s="17">
        <v>1920</v>
      </c>
      <c r="H43" s="26">
        <f t="shared" si="2"/>
        <v>0</v>
      </c>
      <c r="J43" s="22" t="s">
        <v>134</v>
      </c>
      <c r="K43" s="40"/>
      <c r="L43" s="43"/>
      <c r="M43" s="25">
        <v>32</v>
      </c>
      <c r="N43" s="16">
        <v>1601</v>
      </c>
      <c r="O43" s="17">
        <v>3212.8</v>
      </c>
      <c r="P43" s="26">
        <f t="shared" si="1"/>
        <v>0</v>
      </c>
    </row>
    <row r="44" spans="2:16" x14ac:dyDescent="0.25">
      <c r="B44" s="22" t="s">
        <v>174</v>
      </c>
      <c r="C44" s="37"/>
      <c r="D44" s="38"/>
      <c r="E44" s="19">
        <v>33</v>
      </c>
      <c r="F44" s="16">
        <v>1651</v>
      </c>
      <c r="G44" s="17">
        <v>1980</v>
      </c>
      <c r="H44" s="26">
        <f t="shared" si="2"/>
        <v>0</v>
      </c>
      <c r="J44" s="22" t="s">
        <v>135</v>
      </c>
      <c r="K44" s="40"/>
      <c r="L44" s="43"/>
      <c r="M44" s="25">
        <v>33</v>
      </c>
      <c r="N44" s="16">
        <v>1651</v>
      </c>
      <c r="O44" s="17">
        <v>3313.2000000000003</v>
      </c>
      <c r="P44" s="26">
        <f t="shared" si="1"/>
        <v>0</v>
      </c>
    </row>
    <row r="45" spans="2:16" x14ac:dyDescent="0.25">
      <c r="B45" s="22" t="s">
        <v>175</v>
      </c>
      <c r="C45" s="37"/>
      <c r="D45" s="38"/>
      <c r="E45" s="19">
        <v>34</v>
      </c>
      <c r="F45" s="16">
        <v>1701</v>
      </c>
      <c r="G45" s="17">
        <v>2040</v>
      </c>
      <c r="H45" s="26">
        <f t="shared" si="2"/>
        <v>0</v>
      </c>
      <c r="J45" s="22" t="s">
        <v>136</v>
      </c>
      <c r="K45" s="40"/>
      <c r="L45" s="43"/>
      <c r="M45" s="25">
        <v>34</v>
      </c>
      <c r="N45" s="16">
        <v>1701</v>
      </c>
      <c r="O45" s="17">
        <v>3413.6000000000004</v>
      </c>
      <c r="P45" s="26">
        <f t="shared" si="1"/>
        <v>0</v>
      </c>
    </row>
    <row r="46" spans="2:16" x14ac:dyDescent="0.25">
      <c r="B46" s="22" t="s">
        <v>176</v>
      </c>
      <c r="C46" s="37"/>
      <c r="D46" s="38"/>
      <c r="E46" s="19">
        <v>35</v>
      </c>
      <c r="F46" s="16">
        <v>1751</v>
      </c>
      <c r="G46" s="17">
        <v>2100</v>
      </c>
      <c r="H46" s="26">
        <f t="shared" si="2"/>
        <v>0</v>
      </c>
      <c r="J46" s="22" t="s">
        <v>137</v>
      </c>
      <c r="K46" s="40"/>
      <c r="L46" s="43"/>
      <c r="M46" s="25">
        <v>35</v>
      </c>
      <c r="N46" s="16">
        <v>1751</v>
      </c>
      <c r="O46" s="17">
        <v>3514</v>
      </c>
      <c r="P46" s="26">
        <f t="shared" si="1"/>
        <v>0</v>
      </c>
    </row>
    <row r="47" spans="2:16" x14ac:dyDescent="0.25">
      <c r="B47" s="22" t="s">
        <v>177</v>
      </c>
      <c r="C47" s="37"/>
      <c r="D47" s="38"/>
      <c r="E47" s="19">
        <v>36</v>
      </c>
      <c r="F47" s="16">
        <v>1801</v>
      </c>
      <c r="G47" s="17">
        <v>2160</v>
      </c>
      <c r="H47" s="26">
        <f t="shared" si="2"/>
        <v>0</v>
      </c>
      <c r="J47" s="22" t="s">
        <v>138</v>
      </c>
      <c r="K47" s="40"/>
      <c r="L47" s="43"/>
      <c r="M47" s="25">
        <v>36</v>
      </c>
      <c r="N47" s="16">
        <v>1801</v>
      </c>
      <c r="O47" s="17">
        <v>3614.4</v>
      </c>
      <c r="P47" s="26">
        <f t="shared" si="1"/>
        <v>0</v>
      </c>
    </row>
    <row r="48" spans="2:16" x14ac:dyDescent="0.25">
      <c r="B48" s="22" t="s">
        <v>178</v>
      </c>
      <c r="C48" s="37"/>
      <c r="D48" s="38"/>
      <c r="E48" s="19">
        <v>37</v>
      </c>
      <c r="F48" s="16">
        <v>1851</v>
      </c>
      <c r="G48" s="17">
        <v>2220</v>
      </c>
      <c r="H48" s="26">
        <f t="shared" si="2"/>
        <v>0</v>
      </c>
      <c r="J48" s="22" t="s">
        <v>139</v>
      </c>
      <c r="K48" s="40"/>
      <c r="L48" s="43"/>
      <c r="M48" s="25">
        <v>37</v>
      </c>
      <c r="N48" s="16">
        <v>1851</v>
      </c>
      <c r="O48" s="17">
        <v>3714.8</v>
      </c>
      <c r="P48" s="26">
        <f t="shared" si="1"/>
        <v>0</v>
      </c>
    </row>
    <row r="49" spans="2:16" x14ac:dyDescent="0.25">
      <c r="B49" s="22" t="s">
        <v>179</v>
      </c>
      <c r="C49" s="37"/>
      <c r="D49" s="38"/>
      <c r="E49" s="19">
        <v>38</v>
      </c>
      <c r="F49" s="16">
        <v>1901</v>
      </c>
      <c r="G49" s="17">
        <v>2280</v>
      </c>
      <c r="H49" s="26">
        <f t="shared" si="2"/>
        <v>0</v>
      </c>
      <c r="J49" s="22" t="s">
        <v>140</v>
      </c>
      <c r="K49" s="40"/>
      <c r="L49" s="43"/>
      <c r="M49" s="25">
        <v>38</v>
      </c>
      <c r="N49" s="16">
        <v>1901</v>
      </c>
      <c r="O49" s="17">
        <v>3815.2000000000003</v>
      </c>
      <c r="P49" s="26">
        <f t="shared" si="1"/>
        <v>0</v>
      </c>
    </row>
    <row r="50" spans="2:16" x14ac:dyDescent="0.25">
      <c r="B50" s="22" t="s">
        <v>180</v>
      </c>
      <c r="C50" s="37"/>
      <c r="D50" s="38"/>
      <c r="E50" s="19">
        <v>39</v>
      </c>
      <c r="F50" s="16">
        <v>1951</v>
      </c>
      <c r="G50" s="17">
        <v>2340</v>
      </c>
      <c r="H50" s="26">
        <f t="shared" si="2"/>
        <v>0</v>
      </c>
      <c r="J50" s="22" t="s">
        <v>141</v>
      </c>
      <c r="K50" s="40"/>
      <c r="L50" s="43"/>
      <c r="M50" s="25">
        <v>39</v>
      </c>
      <c r="N50" s="16">
        <v>1951</v>
      </c>
      <c r="O50" s="17">
        <v>3915.6000000000004</v>
      </c>
      <c r="P50" s="26">
        <f t="shared" si="1"/>
        <v>0</v>
      </c>
    </row>
    <row r="51" spans="2:16" x14ac:dyDescent="0.25">
      <c r="B51" s="22" t="s">
        <v>181</v>
      </c>
      <c r="C51" s="37"/>
      <c r="D51" s="38"/>
      <c r="E51" s="19">
        <v>40</v>
      </c>
      <c r="F51" s="16">
        <v>2001</v>
      </c>
      <c r="G51" s="17">
        <v>2400</v>
      </c>
      <c r="H51" s="26">
        <f t="shared" si="2"/>
        <v>0</v>
      </c>
      <c r="J51" s="22" t="s">
        <v>142</v>
      </c>
      <c r="K51" s="40"/>
      <c r="L51" s="43"/>
      <c r="M51" s="25">
        <v>40</v>
      </c>
      <c r="N51" s="16">
        <v>2001</v>
      </c>
      <c r="O51" s="17">
        <v>4016</v>
      </c>
      <c r="P51" s="26">
        <f t="shared" si="1"/>
        <v>0</v>
      </c>
    </row>
    <row r="52" spans="2:16" x14ac:dyDescent="0.25">
      <c r="B52" s="22" t="s">
        <v>182</v>
      </c>
      <c r="C52" s="37"/>
      <c r="D52" s="38"/>
      <c r="E52" s="19">
        <v>41</v>
      </c>
      <c r="F52" s="16">
        <v>2051</v>
      </c>
      <c r="G52" s="17">
        <v>2460</v>
      </c>
      <c r="H52" s="26">
        <f t="shared" si="2"/>
        <v>0</v>
      </c>
      <c r="J52" s="22" t="s">
        <v>143</v>
      </c>
      <c r="K52" s="40"/>
      <c r="L52" s="43"/>
      <c r="M52" s="25">
        <v>41</v>
      </c>
      <c r="N52" s="16">
        <v>2051</v>
      </c>
      <c r="O52" s="17">
        <v>4116.4000000000005</v>
      </c>
      <c r="P52" s="26">
        <f t="shared" si="1"/>
        <v>0</v>
      </c>
    </row>
    <row r="53" spans="2:16" x14ac:dyDescent="0.25">
      <c r="B53" s="22" t="s">
        <v>183</v>
      </c>
      <c r="C53" s="37"/>
      <c r="D53" s="38"/>
      <c r="E53" s="19">
        <v>42</v>
      </c>
      <c r="F53" s="16">
        <v>2101</v>
      </c>
      <c r="G53" s="17">
        <v>2520</v>
      </c>
      <c r="H53" s="26">
        <f t="shared" si="2"/>
        <v>0</v>
      </c>
      <c r="J53" s="22" t="s">
        <v>144</v>
      </c>
      <c r="K53" s="41"/>
      <c r="L53" s="44"/>
      <c r="M53" s="25">
        <v>42</v>
      </c>
      <c r="N53" s="16">
        <v>2101</v>
      </c>
      <c r="O53" s="17">
        <v>4216.8</v>
      </c>
      <c r="P53" s="26">
        <f t="shared" si="1"/>
        <v>0</v>
      </c>
    </row>
    <row r="54" spans="2:16" x14ac:dyDescent="0.25">
      <c r="B54" s="22" t="s">
        <v>184</v>
      </c>
      <c r="C54" s="37"/>
      <c r="D54" s="38"/>
      <c r="E54" s="19">
        <v>43</v>
      </c>
      <c r="F54" s="16">
        <v>2151</v>
      </c>
      <c r="G54" s="17">
        <v>2580</v>
      </c>
      <c r="H54" s="26">
        <f t="shared" si="2"/>
        <v>0</v>
      </c>
    </row>
    <row r="55" spans="2:16" x14ac:dyDescent="0.25">
      <c r="B55" s="22" t="s">
        <v>185</v>
      </c>
      <c r="C55" s="37"/>
      <c r="D55" s="38"/>
      <c r="E55" s="19">
        <v>44</v>
      </c>
      <c r="F55" s="16">
        <v>2201</v>
      </c>
      <c r="G55" s="17">
        <v>2640</v>
      </c>
      <c r="H55" s="26">
        <f t="shared" si="2"/>
        <v>0</v>
      </c>
    </row>
    <row r="56" spans="2:16" x14ac:dyDescent="0.25">
      <c r="B56" s="22" t="s">
        <v>186</v>
      </c>
      <c r="C56" s="37"/>
      <c r="D56" s="38"/>
      <c r="E56" s="19">
        <v>45</v>
      </c>
      <c r="F56" s="16">
        <v>2251</v>
      </c>
      <c r="G56" s="17">
        <v>2700</v>
      </c>
      <c r="H56" s="26">
        <f t="shared" si="2"/>
        <v>0</v>
      </c>
    </row>
  </sheetData>
  <mergeCells count="20">
    <mergeCell ref="C14:C56"/>
    <mergeCell ref="D14:D56"/>
    <mergeCell ref="K12:K13"/>
    <mergeCell ref="L12:L13"/>
    <mergeCell ref="K14:K53"/>
    <mergeCell ref="L14:L5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56"/>
  <sheetViews>
    <sheetView workbookViewId="0">
      <selection activeCell="K12" sqref="K12:K13"/>
    </sheetView>
  </sheetViews>
  <sheetFormatPr defaultRowHeight="15" x14ac:dyDescent="0.25"/>
  <cols>
    <col min="1" max="1" width="5.140625" customWidth="1"/>
    <col min="2" max="2" width="23.28515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187</v>
      </c>
      <c r="C11" s="34"/>
      <c r="D11" s="34"/>
      <c r="E11" s="34"/>
      <c r="F11" s="34"/>
      <c r="G11" s="34"/>
      <c r="H11" s="34"/>
      <c r="J11" s="33" t="s">
        <v>188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189</v>
      </c>
      <c r="C14" s="37">
        <v>750</v>
      </c>
      <c r="D14" s="38">
        <v>70</v>
      </c>
      <c r="E14" s="19">
        <v>3</v>
      </c>
      <c r="F14" s="19">
        <v>151</v>
      </c>
      <c r="G14" s="23">
        <v>252.60000000000002</v>
      </c>
      <c r="H14" s="26">
        <f>G14*POWER((($F$4+$F$6)/2-$F$8)/70,1.25)</f>
        <v>0</v>
      </c>
      <c r="I14" s="24"/>
      <c r="J14" s="22" t="s">
        <v>232</v>
      </c>
      <c r="K14" s="39">
        <v>750</v>
      </c>
      <c r="L14" s="42">
        <v>108</v>
      </c>
      <c r="M14" s="25">
        <v>3</v>
      </c>
      <c r="N14" s="20">
        <v>151</v>
      </c>
      <c r="O14" s="21">
        <v>389.09999999999997</v>
      </c>
      <c r="P14" s="26">
        <f t="shared" ref="P14:P41" si="0">O14*POWER((($F$4+$F$6)/2-$F$8)/70,1.28)</f>
        <v>0</v>
      </c>
    </row>
    <row r="15" spans="2:16" x14ac:dyDescent="0.25">
      <c r="B15" s="22" t="s">
        <v>190</v>
      </c>
      <c r="C15" s="37"/>
      <c r="D15" s="38"/>
      <c r="E15" s="19">
        <v>4</v>
      </c>
      <c r="F15" s="19">
        <v>201</v>
      </c>
      <c r="G15" s="23">
        <v>336.8</v>
      </c>
      <c r="H15" s="26">
        <f t="shared" ref="H15:H17" si="1">G15*POWER((($F$4+$F$6)/2-$F$8)/70,1.25)</f>
        <v>0</v>
      </c>
      <c r="I15" s="24"/>
      <c r="J15" s="22" t="s">
        <v>233</v>
      </c>
      <c r="K15" s="40"/>
      <c r="L15" s="43"/>
      <c r="M15" s="25">
        <v>4</v>
      </c>
      <c r="N15" s="20">
        <v>201</v>
      </c>
      <c r="O15" s="21">
        <v>518.79999999999995</v>
      </c>
      <c r="P15" s="26">
        <f t="shared" si="0"/>
        <v>0</v>
      </c>
    </row>
    <row r="16" spans="2:16" x14ac:dyDescent="0.25">
      <c r="B16" s="22" t="s">
        <v>191</v>
      </c>
      <c r="C16" s="37"/>
      <c r="D16" s="38"/>
      <c r="E16" s="19">
        <v>5</v>
      </c>
      <c r="F16" s="19">
        <v>251</v>
      </c>
      <c r="G16" s="23">
        <v>421</v>
      </c>
      <c r="H16" s="26">
        <f t="shared" si="1"/>
        <v>0</v>
      </c>
      <c r="I16" s="24"/>
      <c r="J16" s="22" t="s">
        <v>234</v>
      </c>
      <c r="K16" s="40"/>
      <c r="L16" s="43"/>
      <c r="M16" s="25">
        <v>5</v>
      </c>
      <c r="N16" s="20">
        <v>251</v>
      </c>
      <c r="O16" s="21">
        <v>648.5</v>
      </c>
      <c r="P16" s="26">
        <f t="shared" si="0"/>
        <v>0</v>
      </c>
    </row>
    <row r="17" spans="2:16" x14ac:dyDescent="0.25">
      <c r="B17" s="22" t="s">
        <v>192</v>
      </c>
      <c r="C17" s="37"/>
      <c r="D17" s="38"/>
      <c r="E17" s="19">
        <v>6</v>
      </c>
      <c r="F17" s="19">
        <v>301</v>
      </c>
      <c r="G17" s="23">
        <v>505.20000000000005</v>
      </c>
      <c r="H17" s="26">
        <f t="shared" si="1"/>
        <v>0</v>
      </c>
      <c r="I17" s="24"/>
      <c r="J17" s="22" t="s">
        <v>235</v>
      </c>
      <c r="K17" s="40"/>
      <c r="L17" s="43"/>
      <c r="M17" s="25">
        <v>6</v>
      </c>
      <c r="N17" s="20">
        <v>301</v>
      </c>
      <c r="O17" s="21">
        <v>778.19999999999993</v>
      </c>
      <c r="P17" s="26">
        <f t="shared" si="0"/>
        <v>0</v>
      </c>
    </row>
    <row r="18" spans="2:16" x14ac:dyDescent="0.25">
      <c r="B18" s="22" t="s">
        <v>193</v>
      </c>
      <c r="C18" s="37"/>
      <c r="D18" s="38"/>
      <c r="E18" s="19">
        <v>7</v>
      </c>
      <c r="F18" s="16">
        <v>351</v>
      </c>
      <c r="G18" s="17">
        <v>589.4</v>
      </c>
      <c r="H18" s="26">
        <f>G18*POWER((($F$4+$F$6)/2-$F$8)/70,1.25)</f>
        <v>0</v>
      </c>
      <c r="J18" s="22" t="s">
        <v>236</v>
      </c>
      <c r="K18" s="40"/>
      <c r="L18" s="43"/>
      <c r="M18" s="25">
        <v>7</v>
      </c>
      <c r="N18" s="16">
        <v>351</v>
      </c>
      <c r="O18" s="17">
        <v>907.89999999999986</v>
      </c>
      <c r="P18" s="26">
        <f t="shared" si="0"/>
        <v>0</v>
      </c>
    </row>
    <row r="19" spans="2:16" x14ac:dyDescent="0.25">
      <c r="B19" s="22" t="s">
        <v>194</v>
      </c>
      <c r="C19" s="37"/>
      <c r="D19" s="38"/>
      <c r="E19" s="19">
        <v>8</v>
      </c>
      <c r="F19" s="16">
        <v>401</v>
      </c>
      <c r="G19" s="17">
        <v>673.6</v>
      </c>
      <c r="H19" s="26">
        <f t="shared" ref="H19:H56" si="2">G19*POWER((($F$4+$F$6)/2-$F$8)/70,1.25)</f>
        <v>0</v>
      </c>
      <c r="J19" s="22" t="s">
        <v>237</v>
      </c>
      <c r="K19" s="40"/>
      <c r="L19" s="43"/>
      <c r="M19" s="25">
        <v>8</v>
      </c>
      <c r="N19" s="16">
        <v>401</v>
      </c>
      <c r="O19" s="17">
        <v>1037.5999999999999</v>
      </c>
      <c r="P19" s="26">
        <f t="shared" si="0"/>
        <v>0</v>
      </c>
    </row>
    <row r="20" spans="2:16" x14ac:dyDescent="0.25">
      <c r="B20" s="22" t="s">
        <v>195</v>
      </c>
      <c r="C20" s="37"/>
      <c r="D20" s="38"/>
      <c r="E20" s="19">
        <v>9</v>
      </c>
      <c r="F20" s="16">
        <v>451</v>
      </c>
      <c r="G20" s="17">
        <v>757.80000000000007</v>
      </c>
      <c r="H20" s="26">
        <f t="shared" si="2"/>
        <v>0</v>
      </c>
      <c r="J20" s="22" t="s">
        <v>238</v>
      </c>
      <c r="K20" s="40"/>
      <c r="L20" s="43"/>
      <c r="M20" s="25">
        <v>9</v>
      </c>
      <c r="N20" s="16">
        <v>451</v>
      </c>
      <c r="O20" s="17">
        <v>1167.3</v>
      </c>
      <c r="P20" s="26">
        <f t="shared" si="0"/>
        <v>0</v>
      </c>
    </row>
    <row r="21" spans="2:16" x14ac:dyDescent="0.25">
      <c r="B21" s="22" t="s">
        <v>196</v>
      </c>
      <c r="C21" s="37"/>
      <c r="D21" s="38"/>
      <c r="E21" s="19">
        <v>10</v>
      </c>
      <c r="F21" s="16">
        <v>501</v>
      </c>
      <c r="G21" s="17">
        <v>842</v>
      </c>
      <c r="H21" s="26">
        <f t="shared" si="2"/>
        <v>0</v>
      </c>
      <c r="J21" s="22" t="s">
        <v>239</v>
      </c>
      <c r="K21" s="40"/>
      <c r="L21" s="43"/>
      <c r="M21" s="25">
        <v>10</v>
      </c>
      <c r="N21" s="16">
        <v>501</v>
      </c>
      <c r="O21" s="17">
        <v>1297</v>
      </c>
      <c r="P21" s="26">
        <f t="shared" si="0"/>
        <v>0</v>
      </c>
    </row>
    <row r="22" spans="2:16" ht="15.75" x14ac:dyDescent="0.25">
      <c r="B22" s="22" t="s">
        <v>197</v>
      </c>
      <c r="C22" s="37"/>
      <c r="D22" s="38"/>
      <c r="E22" s="19">
        <v>11</v>
      </c>
      <c r="F22" s="16">
        <v>551</v>
      </c>
      <c r="G22" s="17">
        <v>926.2</v>
      </c>
      <c r="H22" s="26">
        <f t="shared" si="2"/>
        <v>0</v>
      </c>
      <c r="I22" s="18"/>
      <c r="J22" s="22" t="s">
        <v>240</v>
      </c>
      <c r="K22" s="40"/>
      <c r="L22" s="43"/>
      <c r="M22" s="25">
        <v>11</v>
      </c>
      <c r="N22" s="16">
        <v>551</v>
      </c>
      <c r="O22" s="17">
        <v>1426.6999999999998</v>
      </c>
      <c r="P22" s="26">
        <f t="shared" si="0"/>
        <v>0</v>
      </c>
    </row>
    <row r="23" spans="2:16" x14ac:dyDescent="0.25">
      <c r="B23" s="22" t="s">
        <v>198</v>
      </c>
      <c r="C23" s="37"/>
      <c r="D23" s="38"/>
      <c r="E23" s="19">
        <v>12</v>
      </c>
      <c r="F23" s="16">
        <v>601</v>
      </c>
      <c r="G23" s="17">
        <v>1010.4000000000001</v>
      </c>
      <c r="H23" s="26">
        <f t="shared" si="2"/>
        <v>0</v>
      </c>
      <c r="J23" s="22" t="s">
        <v>241</v>
      </c>
      <c r="K23" s="40"/>
      <c r="L23" s="43"/>
      <c r="M23" s="25">
        <v>12</v>
      </c>
      <c r="N23" s="16">
        <v>601</v>
      </c>
      <c r="O23" s="17">
        <v>1556.3999999999999</v>
      </c>
      <c r="P23" s="26">
        <f t="shared" si="0"/>
        <v>0</v>
      </c>
    </row>
    <row r="24" spans="2:16" x14ac:dyDescent="0.25">
      <c r="B24" s="22" t="s">
        <v>199</v>
      </c>
      <c r="C24" s="37"/>
      <c r="D24" s="38"/>
      <c r="E24" s="19">
        <v>13</v>
      </c>
      <c r="F24" s="16">
        <v>651</v>
      </c>
      <c r="G24" s="17">
        <v>1094.6000000000001</v>
      </c>
      <c r="H24" s="26">
        <f t="shared" si="2"/>
        <v>0</v>
      </c>
      <c r="J24" s="22" t="s">
        <v>242</v>
      </c>
      <c r="K24" s="40"/>
      <c r="L24" s="43"/>
      <c r="M24" s="25">
        <v>13</v>
      </c>
      <c r="N24" s="16">
        <v>651</v>
      </c>
      <c r="O24" s="17">
        <v>1686.1</v>
      </c>
      <c r="P24" s="26">
        <f t="shared" si="0"/>
        <v>0</v>
      </c>
    </row>
    <row r="25" spans="2:16" x14ac:dyDescent="0.25">
      <c r="B25" s="22" t="s">
        <v>200</v>
      </c>
      <c r="C25" s="37"/>
      <c r="D25" s="38"/>
      <c r="E25" s="19">
        <v>14</v>
      </c>
      <c r="F25" s="16">
        <v>701</v>
      </c>
      <c r="G25" s="17">
        <v>1178.8</v>
      </c>
      <c r="H25" s="26">
        <f t="shared" si="2"/>
        <v>0</v>
      </c>
      <c r="J25" s="22" t="s">
        <v>243</v>
      </c>
      <c r="K25" s="40"/>
      <c r="L25" s="43"/>
      <c r="M25" s="25">
        <v>14</v>
      </c>
      <c r="N25" s="16">
        <v>701</v>
      </c>
      <c r="O25" s="17">
        <v>1815.7999999999997</v>
      </c>
      <c r="P25" s="26">
        <f t="shared" si="0"/>
        <v>0</v>
      </c>
    </row>
    <row r="26" spans="2:16" x14ac:dyDescent="0.25">
      <c r="B26" s="22" t="s">
        <v>201</v>
      </c>
      <c r="C26" s="37"/>
      <c r="D26" s="38"/>
      <c r="E26" s="19">
        <v>15</v>
      </c>
      <c r="F26" s="16">
        <v>751</v>
      </c>
      <c r="G26" s="17">
        <v>1263</v>
      </c>
      <c r="H26" s="26">
        <f t="shared" si="2"/>
        <v>0</v>
      </c>
      <c r="J26" s="22" t="s">
        <v>244</v>
      </c>
      <c r="K26" s="40"/>
      <c r="L26" s="43"/>
      <c r="M26" s="25">
        <v>15</v>
      </c>
      <c r="N26" s="16">
        <v>751</v>
      </c>
      <c r="O26" s="17">
        <v>1945.4999999999998</v>
      </c>
      <c r="P26" s="26">
        <f t="shared" si="0"/>
        <v>0</v>
      </c>
    </row>
    <row r="27" spans="2:16" x14ac:dyDescent="0.25">
      <c r="B27" s="22" t="s">
        <v>202</v>
      </c>
      <c r="C27" s="37"/>
      <c r="D27" s="38"/>
      <c r="E27" s="19">
        <v>16</v>
      </c>
      <c r="F27" s="16">
        <v>801</v>
      </c>
      <c r="G27" s="17">
        <v>1347.2</v>
      </c>
      <c r="H27" s="26">
        <f t="shared" si="2"/>
        <v>0</v>
      </c>
      <c r="J27" s="22" t="s">
        <v>245</v>
      </c>
      <c r="K27" s="40"/>
      <c r="L27" s="43"/>
      <c r="M27" s="25">
        <v>16</v>
      </c>
      <c r="N27" s="16">
        <v>801</v>
      </c>
      <c r="O27" s="17">
        <v>2075.1999999999998</v>
      </c>
      <c r="P27" s="26">
        <f t="shared" si="0"/>
        <v>0</v>
      </c>
    </row>
    <row r="28" spans="2:16" x14ac:dyDescent="0.25">
      <c r="B28" s="22" t="s">
        <v>203</v>
      </c>
      <c r="C28" s="37"/>
      <c r="D28" s="38"/>
      <c r="E28" s="19">
        <v>17</v>
      </c>
      <c r="F28" s="16">
        <v>851</v>
      </c>
      <c r="G28" s="17">
        <v>1431.4</v>
      </c>
      <c r="H28" s="26">
        <f t="shared" si="2"/>
        <v>0</v>
      </c>
      <c r="J28" s="22" t="s">
        <v>246</v>
      </c>
      <c r="K28" s="40"/>
      <c r="L28" s="43"/>
      <c r="M28" s="25">
        <v>17</v>
      </c>
      <c r="N28" s="16">
        <v>851</v>
      </c>
      <c r="O28" s="17">
        <v>2204.8999999999996</v>
      </c>
      <c r="P28" s="26">
        <f t="shared" si="0"/>
        <v>0</v>
      </c>
    </row>
    <row r="29" spans="2:16" x14ac:dyDescent="0.25">
      <c r="B29" s="22" t="s">
        <v>204</v>
      </c>
      <c r="C29" s="37"/>
      <c r="D29" s="38"/>
      <c r="E29" s="19">
        <v>18</v>
      </c>
      <c r="F29" s="16">
        <v>901</v>
      </c>
      <c r="G29" s="17">
        <v>1515.6000000000001</v>
      </c>
      <c r="H29" s="26">
        <f t="shared" si="2"/>
        <v>0</v>
      </c>
      <c r="J29" s="22" t="s">
        <v>247</v>
      </c>
      <c r="K29" s="40"/>
      <c r="L29" s="43"/>
      <c r="M29" s="25">
        <v>18</v>
      </c>
      <c r="N29" s="16">
        <v>901</v>
      </c>
      <c r="O29" s="17">
        <v>2334.6</v>
      </c>
      <c r="P29" s="26">
        <f t="shared" si="0"/>
        <v>0</v>
      </c>
    </row>
    <row r="30" spans="2:16" x14ac:dyDescent="0.25">
      <c r="B30" s="22" t="s">
        <v>205</v>
      </c>
      <c r="C30" s="37"/>
      <c r="D30" s="38"/>
      <c r="E30" s="19">
        <v>19</v>
      </c>
      <c r="F30" s="16">
        <v>951</v>
      </c>
      <c r="G30" s="17">
        <v>1599.8</v>
      </c>
      <c r="H30" s="26">
        <f t="shared" si="2"/>
        <v>0</v>
      </c>
      <c r="J30" s="22" t="s">
        <v>248</v>
      </c>
      <c r="K30" s="40"/>
      <c r="L30" s="43"/>
      <c r="M30" s="25">
        <v>19</v>
      </c>
      <c r="N30" s="16">
        <v>951</v>
      </c>
      <c r="O30" s="17">
        <v>2464.2999999999997</v>
      </c>
      <c r="P30" s="26">
        <f t="shared" si="0"/>
        <v>0</v>
      </c>
    </row>
    <row r="31" spans="2:16" x14ac:dyDescent="0.25">
      <c r="B31" s="22" t="s">
        <v>206</v>
      </c>
      <c r="C31" s="37"/>
      <c r="D31" s="38"/>
      <c r="E31" s="19">
        <v>20</v>
      </c>
      <c r="F31" s="16">
        <v>1001</v>
      </c>
      <c r="G31" s="17">
        <v>1684</v>
      </c>
      <c r="H31" s="26">
        <f t="shared" si="2"/>
        <v>0</v>
      </c>
      <c r="J31" s="22" t="s">
        <v>249</v>
      </c>
      <c r="K31" s="40"/>
      <c r="L31" s="43"/>
      <c r="M31" s="25">
        <v>20</v>
      </c>
      <c r="N31" s="16">
        <v>1001</v>
      </c>
      <c r="O31" s="17">
        <v>2594</v>
      </c>
      <c r="P31" s="26">
        <f t="shared" si="0"/>
        <v>0</v>
      </c>
    </row>
    <row r="32" spans="2:16" x14ac:dyDescent="0.25">
      <c r="B32" s="22" t="s">
        <v>207</v>
      </c>
      <c r="C32" s="37"/>
      <c r="D32" s="38"/>
      <c r="E32" s="19">
        <v>21</v>
      </c>
      <c r="F32" s="16">
        <v>1051</v>
      </c>
      <c r="G32" s="17">
        <v>1768.2</v>
      </c>
      <c r="H32" s="26">
        <f t="shared" si="2"/>
        <v>0</v>
      </c>
      <c r="J32" s="22" t="s">
        <v>250</v>
      </c>
      <c r="K32" s="40"/>
      <c r="L32" s="43"/>
      <c r="M32" s="25">
        <v>21</v>
      </c>
      <c r="N32" s="16">
        <v>1051</v>
      </c>
      <c r="O32" s="17">
        <v>2723.7</v>
      </c>
      <c r="P32" s="26">
        <f t="shared" si="0"/>
        <v>0</v>
      </c>
    </row>
    <row r="33" spans="2:16" x14ac:dyDescent="0.25">
      <c r="B33" s="22" t="s">
        <v>208</v>
      </c>
      <c r="C33" s="37"/>
      <c r="D33" s="38"/>
      <c r="E33" s="19">
        <v>22</v>
      </c>
      <c r="F33" s="16">
        <v>1101</v>
      </c>
      <c r="G33" s="17">
        <v>1852.4</v>
      </c>
      <c r="H33" s="26">
        <f t="shared" si="2"/>
        <v>0</v>
      </c>
      <c r="J33" s="22" t="s">
        <v>251</v>
      </c>
      <c r="K33" s="40"/>
      <c r="L33" s="43"/>
      <c r="M33" s="25">
        <v>22</v>
      </c>
      <c r="N33" s="16">
        <v>1101</v>
      </c>
      <c r="O33" s="17">
        <v>2853.3999999999996</v>
      </c>
      <c r="P33" s="26">
        <f t="shared" si="0"/>
        <v>0</v>
      </c>
    </row>
    <row r="34" spans="2:16" x14ac:dyDescent="0.25">
      <c r="B34" s="22" t="s">
        <v>209</v>
      </c>
      <c r="C34" s="37"/>
      <c r="D34" s="38"/>
      <c r="E34" s="19">
        <v>23</v>
      </c>
      <c r="F34" s="16">
        <v>1151</v>
      </c>
      <c r="G34" s="17">
        <v>1936.6000000000001</v>
      </c>
      <c r="H34" s="26">
        <f t="shared" si="2"/>
        <v>0</v>
      </c>
      <c r="J34" s="22" t="s">
        <v>252</v>
      </c>
      <c r="K34" s="40"/>
      <c r="L34" s="43"/>
      <c r="M34" s="25">
        <v>23</v>
      </c>
      <c r="N34" s="16">
        <v>1151</v>
      </c>
      <c r="O34" s="17">
        <v>2983.1</v>
      </c>
      <c r="P34" s="26">
        <f t="shared" si="0"/>
        <v>0</v>
      </c>
    </row>
    <row r="35" spans="2:16" x14ac:dyDescent="0.25">
      <c r="B35" s="22" t="s">
        <v>210</v>
      </c>
      <c r="C35" s="37"/>
      <c r="D35" s="38"/>
      <c r="E35" s="19">
        <v>24</v>
      </c>
      <c r="F35" s="16">
        <v>1201</v>
      </c>
      <c r="G35" s="17">
        <v>2020.8000000000002</v>
      </c>
      <c r="H35" s="26">
        <f t="shared" si="2"/>
        <v>0</v>
      </c>
      <c r="J35" s="22" t="s">
        <v>253</v>
      </c>
      <c r="K35" s="40"/>
      <c r="L35" s="43"/>
      <c r="M35" s="25">
        <v>24</v>
      </c>
      <c r="N35" s="16">
        <v>1201</v>
      </c>
      <c r="O35" s="17">
        <v>3112.7999999999997</v>
      </c>
      <c r="P35" s="26">
        <f t="shared" si="0"/>
        <v>0</v>
      </c>
    </row>
    <row r="36" spans="2:16" x14ac:dyDescent="0.25">
      <c r="B36" s="22" t="s">
        <v>211</v>
      </c>
      <c r="C36" s="37"/>
      <c r="D36" s="38"/>
      <c r="E36" s="19">
        <v>25</v>
      </c>
      <c r="F36" s="16">
        <v>1251</v>
      </c>
      <c r="G36" s="17">
        <v>2105</v>
      </c>
      <c r="H36" s="26">
        <f t="shared" si="2"/>
        <v>0</v>
      </c>
      <c r="J36" s="22" t="s">
        <v>254</v>
      </c>
      <c r="K36" s="40"/>
      <c r="L36" s="43"/>
      <c r="M36" s="25">
        <v>25</v>
      </c>
      <c r="N36" s="16">
        <v>1251</v>
      </c>
      <c r="O36" s="17">
        <v>3242.4999999999995</v>
      </c>
      <c r="P36" s="26">
        <f t="shared" si="0"/>
        <v>0</v>
      </c>
    </row>
    <row r="37" spans="2:16" x14ac:dyDescent="0.25">
      <c r="B37" s="22" t="s">
        <v>212</v>
      </c>
      <c r="C37" s="37"/>
      <c r="D37" s="38"/>
      <c r="E37" s="19">
        <v>26</v>
      </c>
      <c r="F37" s="16">
        <v>1301</v>
      </c>
      <c r="G37" s="17">
        <v>2189.2000000000003</v>
      </c>
      <c r="H37" s="26">
        <f t="shared" si="2"/>
        <v>0</v>
      </c>
      <c r="J37" s="22" t="s">
        <v>255</v>
      </c>
      <c r="K37" s="40"/>
      <c r="L37" s="43"/>
      <c r="M37" s="25">
        <v>26</v>
      </c>
      <c r="N37" s="16">
        <v>1301</v>
      </c>
      <c r="O37" s="17">
        <v>3372.2</v>
      </c>
      <c r="P37" s="26">
        <f t="shared" si="0"/>
        <v>0</v>
      </c>
    </row>
    <row r="38" spans="2:16" x14ac:dyDescent="0.25">
      <c r="B38" s="22" t="s">
        <v>213</v>
      </c>
      <c r="C38" s="37"/>
      <c r="D38" s="38"/>
      <c r="E38" s="19">
        <v>27</v>
      </c>
      <c r="F38" s="16">
        <v>1351</v>
      </c>
      <c r="G38" s="17">
        <v>2273.4</v>
      </c>
      <c r="H38" s="26">
        <f t="shared" si="2"/>
        <v>0</v>
      </c>
      <c r="J38" s="22" t="s">
        <v>256</v>
      </c>
      <c r="K38" s="40"/>
      <c r="L38" s="43"/>
      <c r="M38" s="25">
        <v>27</v>
      </c>
      <c r="N38" s="16">
        <v>1351</v>
      </c>
      <c r="O38" s="17">
        <v>3501.8999999999996</v>
      </c>
      <c r="P38" s="26">
        <f t="shared" si="0"/>
        <v>0</v>
      </c>
    </row>
    <row r="39" spans="2:16" x14ac:dyDescent="0.25">
      <c r="B39" s="22" t="s">
        <v>214</v>
      </c>
      <c r="C39" s="37"/>
      <c r="D39" s="38"/>
      <c r="E39" s="19">
        <v>28</v>
      </c>
      <c r="F39" s="16">
        <v>1401</v>
      </c>
      <c r="G39" s="17">
        <v>2357.6</v>
      </c>
      <c r="H39" s="26">
        <f t="shared" si="2"/>
        <v>0</v>
      </c>
      <c r="J39" s="22" t="s">
        <v>257</v>
      </c>
      <c r="K39" s="40"/>
      <c r="L39" s="43"/>
      <c r="M39" s="25">
        <v>28</v>
      </c>
      <c r="N39" s="16">
        <v>1401</v>
      </c>
      <c r="O39" s="17">
        <v>3631.5999999999995</v>
      </c>
      <c r="P39" s="26">
        <f t="shared" si="0"/>
        <v>0</v>
      </c>
    </row>
    <row r="40" spans="2:16" x14ac:dyDescent="0.25">
      <c r="B40" s="22" t="s">
        <v>215</v>
      </c>
      <c r="C40" s="37"/>
      <c r="D40" s="38"/>
      <c r="E40" s="19">
        <v>29</v>
      </c>
      <c r="F40" s="16">
        <v>1451</v>
      </c>
      <c r="G40" s="17">
        <v>2441.8000000000002</v>
      </c>
      <c r="H40" s="26">
        <f t="shared" si="2"/>
        <v>0</v>
      </c>
      <c r="J40" s="22" t="s">
        <v>258</v>
      </c>
      <c r="K40" s="40"/>
      <c r="L40" s="43"/>
      <c r="M40" s="25">
        <v>29</v>
      </c>
      <c r="N40" s="16">
        <v>1451</v>
      </c>
      <c r="O40" s="17">
        <v>3761.2999999999997</v>
      </c>
      <c r="P40" s="26">
        <f t="shared" si="0"/>
        <v>0</v>
      </c>
    </row>
    <row r="41" spans="2:16" x14ac:dyDescent="0.25">
      <c r="B41" s="22" t="s">
        <v>216</v>
      </c>
      <c r="C41" s="37"/>
      <c r="D41" s="38"/>
      <c r="E41" s="19">
        <v>30</v>
      </c>
      <c r="F41" s="16">
        <v>1501</v>
      </c>
      <c r="G41" s="17">
        <v>2526</v>
      </c>
      <c r="H41" s="26">
        <f t="shared" si="2"/>
        <v>0</v>
      </c>
      <c r="J41" s="22" t="s">
        <v>259</v>
      </c>
      <c r="K41" s="41"/>
      <c r="L41" s="44"/>
      <c r="M41" s="25">
        <v>30</v>
      </c>
      <c r="N41" s="16">
        <v>1501</v>
      </c>
      <c r="O41" s="17">
        <v>3890.9999999999995</v>
      </c>
      <c r="P41" s="26">
        <f t="shared" si="0"/>
        <v>0</v>
      </c>
    </row>
    <row r="42" spans="2:16" x14ac:dyDescent="0.25">
      <c r="B42" s="22" t="s">
        <v>217</v>
      </c>
      <c r="C42" s="37"/>
      <c r="D42" s="38"/>
      <c r="E42" s="19">
        <v>31</v>
      </c>
      <c r="F42" s="16">
        <v>1551</v>
      </c>
      <c r="G42" s="17">
        <v>2610.2000000000003</v>
      </c>
      <c r="H42" s="26">
        <f t="shared" si="2"/>
        <v>0</v>
      </c>
    </row>
    <row r="43" spans="2:16" x14ac:dyDescent="0.25">
      <c r="B43" s="22" t="s">
        <v>218</v>
      </c>
      <c r="C43" s="37"/>
      <c r="D43" s="38"/>
      <c r="E43" s="19">
        <v>32</v>
      </c>
      <c r="F43" s="16">
        <v>1601</v>
      </c>
      <c r="G43" s="17">
        <v>2694.4</v>
      </c>
      <c r="H43" s="26">
        <f t="shared" si="2"/>
        <v>0</v>
      </c>
    </row>
    <row r="44" spans="2:16" x14ac:dyDescent="0.25">
      <c r="B44" s="22" t="s">
        <v>219</v>
      </c>
      <c r="C44" s="37"/>
      <c r="D44" s="38"/>
      <c r="E44" s="19">
        <v>33</v>
      </c>
      <c r="F44" s="16">
        <v>1651</v>
      </c>
      <c r="G44" s="17">
        <v>2778.6</v>
      </c>
      <c r="H44" s="26">
        <f t="shared" si="2"/>
        <v>0</v>
      </c>
    </row>
    <row r="45" spans="2:16" x14ac:dyDescent="0.25">
      <c r="B45" s="22" t="s">
        <v>220</v>
      </c>
      <c r="C45" s="37"/>
      <c r="D45" s="38"/>
      <c r="E45" s="19">
        <v>34</v>
      </c>
      <c r="F45" s="16">
        <v>1701</v>
      </c>
      <c r="G45" s="17">
        <v>2862.8</v>
      </c>
      <c r="H45" s="26">
        <f t="shared" si="2"/>
        <v>0</v>
      </c>
    </row>
    <row r="46" spans="2:16" x14ac:dyDescent="0.25">
      <c r="B46" s="22" t="s">
        <v>221</v>
      </c>
      <c r="C46" s="37"/>
      <c r="D46" s="38"/>
      <c r="E46" s="19">
        <v>35</v>
      </c>
      <c r="F46" s="16">
        <v>1751</v>
      </c>
      <c r="G46" s="17">
        <v>2947</v>
      </c>
      <c r="H46" s="26">
        <f t="shared" si="2"/>
        <v>0</v>
      </c>
    </row>
    <row r="47" spans="2:16" x14ac:dyDescent="0.25">
      <c r="B47" s="22" t="s">
        <v>222</v>
      </c>
      <c r="C47" s="37"/>
      <c r="D47" s="38"/>
      <c r="E47" s="19">
        <v>36</v>
      </c>
      <c r="F47" s="16">
        <v>1801</v>
      </c>
      <c r="G47" s="17">
        <v>3031.2000000000003</v>
      </c>
      <c r="H47" s="26">
        <f t="shared" si="2"/>
        <v>0</v>
      </c>
    </row>
    <row r="48" spans="2:16" x14ac:dyDescent="0.25">
      <c r="B48" s="22" t="s">
        <v>223</v>
      </c>
      <c r="C48" s="37"/>
      <c r="D48" s="38"/>
      <c r="E48" s="19">
        <v>37</v>
      </c>
      <c r="F48" s="16">
        <v>1851</v>
      </c>
      <c r="G48" s="17">
        <v>3115.4</v>
      </c>
      <c r="H48" s="26">
        <f t="shared" si="2"/>
        <v>0</v>
      </c>
    </row>
    <row r="49" spans="2:8" x14ac:dyDescent="0.25">
      <c r="B49" s="22" t="s">
        <v>224</v>
      </c>
      <c r="C49" s="37"/>
      <c r="D49" s="38"/>
      <c r="E49" s="19">
        <v>38</v>
      </c>
      <c r="F49" s="16">
        <v>1901</v>
      </c>
      <c r="G49" s="17">
        <v>3199.6</v>
      </c>
      <c r="H49" s="26">
        <f t="shared" si="2"/>
        <v>0</v>
      </c>
    </row>
    <row r="50" spans="2:8" x14ac:dyDescent="0.25">
      <c r="B50" s="22" t="s">
        <v>225</v>
      </c>
      <c r="C50" s="37"/>
      <c r="D50" s="38"/>
      <c r="E50" s="19">
        <v>39</v>
      </c>
      <c r="F50" s="16">
        <v>1951</v>
      </c>
      <c r="G50" s="17">
        <v>3283.8</v>
      </c>
      <c r="H50" s="26">
        <f t="shared" si="2"/>
        <v>0</v>
      </c>
    </row>
    <row r="51" spans="2:8" x14ac:dyDescent="0.25">
      <c r="B51" s="22" t="s">
        <v>226</v>
      </c>
      <c r="C51" s="37"/>
      <c r="D51" s="38"/>
      <c r="E51" s="19">
        <v>40</v>
      </c>
      <c r="F51" s="16">
        <v>2001</v>
      </c>
      <c r="G51" s="17">
        <v>3368</v>
      </c>
      <c r="H51" s="26">
        <f t="shared" si="2"/>
        <v>0</v>
      </c>
    </row>
    <row r="52" spans="2:8" x14ac:dyDescent="0.25">
      <c r="B52" s="22" t="s">
        <v>227</v>
      </c>
      <c r="C52" s="37"/>
      <c r="D52" s="38"/>
      <c r="E52" s="19">
        <v>41</v>
      </c>
      <c r="F52" s="16">
        <v>2051</v>
      </c>
      <c r="G52" s="17">
        <v>3452.2000000000003</v>
      </c>
      <c r="H52" s="26">
        <f t="shared" si="2"/>
        <v>0</v>
      </c>
    </row>
    <row r="53" spans="2:8" x14ac:dyDescent="0.25">
      <c r="B53" s="22" t="s">
        <v>228</v>
      </c>
      <c r="C53" s="37"/>
      <c r="D53" s="38"/>
      <c r="E53" s="19">
        <v>42</v>
      </c>
      <c r="F53" s="16">
        <v>2101</v>
      </c>
      <c r="G53" s="17">
        <v>3536.4</v>
      </c>
      <c r="H53" s="26">
        <f t="shared" si="2"/>
        <v>0</v>
      </c>
    </row>
    <row r="54" spans="2:8" x14ac:dyDescent="0.25">
      <c r="B54" s="22" t="s">
        <v>229</v>
      </c>
      <c r="C54" s="37"/>
      <c r="D54" s="38"/>
      <c r="E54" s="19">
        <v>43</v>
      </c>
      <c r="F54" s="16">
        <v>2151</v>
      </c>
      <c r="G54" s="17">
        <v>3620.6</v>
      </c>
      <c r="H54" s="26">
        <f t="shared" si="2"/>
        <v>0</v>
      </c>
    </row>
    <row r="55" spans="2:8" x14ac:dyDescent="0.25">
      <c r="B55" s="22" t="s">
        <v>230</v>
      </c>
      <c r="C55" s="37"/>
      <c r="D55" s="38"/>
      <c r="E55" s="19">
        <v>44</v>
      </c>
      <c r="F55" s="16">
        <v>2201</v>
      </c>
      <c r="G55" s="17">
        <v>3704.8</v>
      </c>
      <c r="H55" s="26">
        <f t="shared" si="2"/>
        <v>0</v>
      </c>
    </row>
    <row r="56" spans="2:8" x14ac:dyDescent="0.25">
      <c r="B56" s="22" t="s">
        <v>231</v>
      </c>
      <c r="C56" s="37"/>
      <c r="D56" s="38"/>
      <c r="E56" s="19">
        <v>45</v>
      </c>
      <c r="F56" s="16">
        <v>2251</v>
      </c>
      <c r="G56" s="17">
        <v>3789</v>
      </c>
      <c r="H56" s="26">
        <f t="shared" si="2"/>
        <v>0</v>
      </c>
    </row>
  </sheetData>
  <mergeCells count="20">
    <mergeCell ref="C14:C56"/>
    <mergeCell ref="D14:D56"/>
    <mergeCell ref="K12:K13"/>
    <mergeCell ref="L12:L13"/>
    <mergeCell ref="K14:K41"/>
    <mergeCell ref="L14:L41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30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261</v>
      </c>
      <c r="C11" s="34"/>
      <c r="D11" s="34"/>
      <c r="E11" s="34"/>
      <c r="F11" s="34"/>
      <c r="G11" s="34"/>
      <c r="H11" s="34"/>
      <c r="J11" s="33" t="s">
        <v>260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6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262</v>
      </c>
      <c r="C14" s="39">
        <v>1000</v>
      </c>
      <c r="D14" s="42">
        <v>70</v>
      </c>
      <c r="E14" s="19">
        <v>3</v>
      </c>
      <c r="F14" s="19">
        <v>151</v>
      </c>
      <c r="G14" s="23">
        <v>324.29999999999995</v>
      </c>
      <c r="H14" s="26">
        <f>G14*POWER((($F$4+$F$6)/2-$F$8)/70,1.26)</f>
        <v>0</v>
      </c>
      <c r="I14" s="24"/>
      <c r="J14" s="22" t="s">
        <v>279</v>
      </c>
      <c r="K14" s="39">
        <v>1000</v>
      </c>
      <c r="L14" s="42">
        <v>108</v>
      </c>
      <c r="M14" s="25">
        <v>3</v>
      </c>
      <c r="N14" s="20">
        <v>151</v>
      </c>
      <c r="O14" s="21">
        <v>488.70000000000005</v>
      </c>
      <c r="P14" s="26">
        <f>O14*POWER((($F$4+$F$6)/2-$F$8)/70,1.29)</f>
        <v>0</v>
      </c>
    </row>
    <row r="15" spans="2:16" x14ac:dyDescent="0.25">
      <c r="B15" s="22" t="s">
        <v>263</v>
      </c>
      <c r="C15" s="40"/>
      <c r="D15" s="43"/>
      <c r="E15" s="19">
        <v>4</v>
      </c>
      <c r="F15" s="19">
        <v>201</v>
      </c>
      <c r="G15" s="23">
        <v>432.4</v>
      </c>
      <c r="H15" s="26">
        <f t="shared" ref="H15:H30" si="0">G15*POWER((($F$4+$F$6)/2-$F$8)/70,1.26)</f>
        <v>0</v>
      </c>
      <c r="I15" s="24"/>
      <c r="J15" s="22" t="s">
        <v>280</v>
      </c>
      <c r="K15" s="40"/>
      <c r="L15" s="43"/>
      <c r="M15" s="25">
        <v>4</v>
      </c>
      <c r="N15" s="20">
        <v>201</v>
      </c>
      <c r="O15" s="21">
        <v>651.6</v>
      </c>
      <c r="P15" s="26">
        <f t="shared" ref="P15:P30" si="1">O15*POWER((($F$4+$F$6)/2-$F$8)/70,1.29)</f>
        <v>0</v>
      </c>
    </row>
    <row r="16" spans="2:16" x14ac:dyDescent="0.25">
      <c r="B16" s="22" t="s">
        <v>264</v>
      </c>
      <c r="C16" s="40"/>
      <c r="D16" s="43"/>
      <c r="E16" s="19">
        <v>5</v>
      </c>
      <c r="F16" s="19">
        <v>251</v>
      </c>
      <c r="G16" s="23">
        <v>540.5</v>
      </c>
      <c r="H16" s="26">
        <f t="shared" si="0"/>
        <v>0</v>
      </c>
      <c r="I16" s="24"/>
      <c r="J16" s="22" t="s">
        <v>281</v>
      </c>
      <c r="K16" s="40"/>
      <c r="L16" s="43"/>
      <c r="M16" s="25">
        <v>5</v>
      </c>
      <c r="N16" s="20">
        <v>251</v>
      </c>
      <c r="O16" s="21">
        <v>814.5</v>
      </c>
      <c r="P16" s="26">
        <f t="shared" si="1"/>
        <v>0</v>
      </c>
    </row>
    <row r="17" spans="2:16" x14ac:dyDescent="0.25">
      <c r="B17" s="22" t="s">
        <v>265</v>
      </c>
      <c r="C17" s="40"/>
      <c r="D17" s="43"/>
      <c r="E17" s="19">
        <v>6</v>
      </c>
      <c r="F17" s="19">
        <v>301</v>
      </c>
      <c r="G17" s="23">
        <v>648.59999999999991</v>
      </c>
      <c r="H17" s="26">
        <f t="shared" si="0"/>
        <v>0</v>
      </c>
      <c r="I17" s="24"/>
      <c r="J17" s="22" t="s">
        <v>282</v>
      </c>
      <c r="K17" s="40"/>
      <c r="L17" s="43"/>
      <c r="M17" s="25">
        <v>6</v>
      </c>
      <c r="N17" s="20">
        <v>301</v>
      </c>
      <c r="O17" s="21">
        <v>977.40000000000009</v>
      </c>
      <c r="P17" s="26">
        <f t="shared" si="1"/>
        <v>0</v>
      </c>
    </row>
    <row r="18" spans="2:16" x14ac:dyDescent="0.25">
      <c r="B18" s="22" t="s">
        <v>266</v>
      </c>
      <c r="C18" s="40"/>
      <c r="D18" s="43"/>
      <c r="E18" s="19">
        <v>7</v>
      </c>
      <c r="F18" s="16">
        <v>351</v>
      </c>
      <c r="G18" s="17">
        <v>756.69999999999993</v>
      </c>
      <c r="H18" s="26">
        <f t="shared" si="0"/>
        <v>0</v>
      </c>
      <c r="J18" s="22" t="s">
        <v>283</v>
      </c>
      <c r="K18" s="40"/>
      <c r="L18" s="43"/>
      <c r="M18" s="25">
        <v>7</v>
      </c>
      <c r="N18" s="16">
        <v>351</v>
      </c>
      <c r="O18" s="17">
        <v>1140.3</v>
      </c>
      <c r="P18" s="26">
        <f t="shared" si="1"/>
        <v>0</v>
      </c>
    </row>
    <row r="19" spans="2:16" x14ac:dyDescent="0.25">
      <c r="B19" s="22" t="s">
        <v>267</v>
      </c>
      <c r="C19" s="40"/>
      <c r="D19" s="43"/>
      <c r="E19" s="19">
        <v>8</v>
      </c>
      <c r="F19" s="16">
        <v>401</v>
      </c>
      <c r="G19" s="17">
        <v>864.8</v>
      </c>
      <c r="H19" s="26">
        <f t="shared" si="0"/>
        <v>0</v>
      </c>
      <c r="J19" s="22" t="s">
        <v>284</v>
      </c>
      <c r="K19" s="40"/>
      <c r="L19" s="43"/>
      <c r="M19" s="25">
        <v>8</v>
      </c>
      <c r="N19" s="16">
        <v>401</v>
      </c>
      <c r="O19" s="17">
        <v>1303.2</v>
      </c>
      <c r="P19" s="26">
        <f t="shared" si="1"/>
        <v>0</v>
      </c>
    </row>
    <row r="20" spans="2:16" x14ac:dyDescent="0.25">
      <c r="B20" s="22" t="s">
        <v>268</v>
      </c>
      <c r="C20" s="40"/>
      <c r="D20" s="43"/>
      <c r="E20" s="19">
        <v>9</v>
      </c>
      <c r="F20" s="16">
        <v>451</v>
      </c>
      <c r="G20" s="17">
        <v>972.9</v>
      </c>
      <c r="H20" s="26">
        <f t="shared" si="0"/>
        <v>0</v>
      </c>
      <c r="J20" s="22" t="s">
        <v>285</v>
      </c>
      <c r="K20" s="40"/>
      <c r="L20" s="43"/>
      <c r="M20" s="25">
        <v>9</v>
      </c>
      <c r="N20" s="16">
        <v>451</v>
      </c>
      <c r="O20" s="17">
        <v>1466.1000000000001</v>
      </c>
      <c r="P20" s="26">
        <f t="shared" si="1"/>
        <v>0</v>
      </c>
    </row>
    <row r="21" spans="2:16" x14ac:dyDescent="0.25">
      <c r="B21" s="22" t="s">
        <v>269</v>
      </c>
      <c r="C21" s="40"/>
      <c r="D21" s="43"/>
      <c r="E21" s="19">
        <v>10</v>
      </c>
      <c r="F21" s="16">
        <v>501</v>
      </c>
      <c r="G21" s="17">
        <v>1081</v>
      </c>
      <c r="H21" s="26">
        <f t="shared" si="0"/>
        <v>0</v>
      </c>
      <c r="J21" s="22" t="s">
        <v>286</v>
      </c>
      <c r="K21" s="40"/>
      <c r="L21" s="43"/>
      <c r="M21" s="25">
        <v>10</v>
      </c>
      <c r="N21" s="16">
        <v>501</v>
      </c>
      <c r="O21" s="17">
        <v>1629</v>
      </c>
      <c r="P21" s="26">
        <f t="shared" si="1"/>
        <v>0</v>
      </c>
    </row>
    <row r="22" spans="2:16" ht="15.75" x14ac:dyDescent="0.25">
      <c r="B22" s="22" t="s">
        <v>270</v>
      </c>
      <c r="C22" s="40"/>
      <c r="D22" s="43"/>
      <c r="E22" s="19">
        <v>11</v>
      </c>
      <c r="F22" s="16">
        <v>551</v>
      </c>
      <c r="G22" s="17">
        <v>1189.0999999999999</v>
      </c>
      <c r="H22" s="26">
        <f t="shared" si="0"/>
        <v>0</v>
      </c>
      <c r="I22" s="18"/>
      <c r="J22" s="22" t="s">
        <v>287</v>
      </c>
      <c r="K22" s="40"/>
      <c r="L22" s="43"/>
      <c r="M22" s="25">
        <v>11</v>
      </c>
      <c r="N22" s="16">
        <v>551</v>
      </c>
      <c r="O22" s="17">
        <v>1791.9</v>
      </c>
      <c r="P22" s="26">
        <f t="shared" si="1"/>
        <v>0</v>
      </c>
    </row>
    <row r="23" spans="2:16" x14ac:dyDescent="0.25">
      <c r="B23" s="22" t="s">
        <v>271</v>
      </c>
      <c r="C23" s="40"/>
      <c r="D23" s="43"/>
      <c r="E23" s="19">
        <v>12</v>
      </c>
      <c r="F23" s="16">
        <v>601</v>
      </c>
      <c r="G23" s="17">
        <v>1297.1999999999998</v>
      </c>
      <c r="H23" s="26">
        <f t="shared" si="0"/>
        <v>0</v>
      </c>
      <c r="J23" s="22" t="s">
        <v>288</v>
      </c>
      <c r="K23" s="40"/>
      <c r="L23" s="43"/>
      <c r="M23" s="25">
        <v>12</v>
      </c>
      <c r="N23" s="16">
        <v>601</v>
      </c>
      <c r="O23" s="17">
        <v>1954.8000000000002</v>
      </c>
      <c r="P23" s="26">
        <f t="shared" si="1"/>
        <v>0</v>
      </c>
    </row>
    <row r="24" spans="2:16" x14ac:dyDescent="0.25">
      <c r="B24" s="22" t="s">
        <v>272</v>
      </c>
      <c r="C24" s="40"/>
      <c r="D24" s="43"/>
      <c r="E24" s="19">
        <v>13</v>
      </c>
      <c r="F24" s="16">
        <v>651</v>
      </c>
      <c r="G24" s="17">
        <v>1405.3</v>
      </c>
      <c r="H24" s="26">
        <f t="shared" si="0"/>
        <v>0</v>
      </c>
      <c r="J24" s="22" t="s">
        <v>289</v>
      </c>
      <c r="K24" s="40"/>
      <c r="L24" s="43"/>
      <c r="M24" s="25">
        <v>13</v>
      </c>
      <c r="N24" s="16">
        <v>651</v>
      </c>
      <c r="O24" s="17">
        <v>2117.7000000000003</v>
      </c>
      <c r="P24" s="26">
        <f t="shared" si="1"/>
        <v>0</v>
      </c>
    </row>
    <row r="25" spans="2:16" x14ac:dyDescent="0.25">
      <c r="B25" s="22" t="s">
        <v>273</v>
      </c>
      <c r="C25" s="40"/>
      <c r="D25" s="43"/>
      <c r="E25" s="19">
        <v>14</v>
      </c>
      <c r="F25" s="16">
        <v>701</v>
      </c>
      <c r="G25" s="17">
        <v>1513.3999999999999</v>
      </c>
      <c r="H25" s="26">
        <f t="shared" si="0"/>
        <v>0</v>
      </c>
      <c r="J25" s="22" t="s">
        <v>290</v>
      </c>
      <c r="K25" s="40"/>
      <c r="L25" s="43"/>
      <c r="M25" s="25">
        <v>14</v>
      </c>
      <c r="N25" s="16">
        <v>701</v>
      </c>
      <c r="O25" s="17">
        <v>2280.6</v>
      </c>
      <c r="P25" s="26">
        <f t="shared" si="1"/>
        <v>0</v>
      </c>
    </row>
    <row r="26" spans="2:16" x14ac:dyDescent="0.25">
      <c r="B26" s="22" t="s">
        <v>274</v>
      </c>
      <c r="C26" s="40"/>
      <c r="D26" s="43"/>
      <c r="E26" s="19">
        <v>15</v>
      </c>
      <c r="F26" s="16">
        <v>751</v>
      </c>
      <c r="G26" s="17">
        <v>1621.5</v>
      </c>
      <c r="H26" s="26">
        <f t="shared" si="0"/>
        <v>0</v>
      </c>
      <c r="J26" s="22" t="s">
        <v>291</v>
      </c>
      <c r="K26" s="40"/>
      <c r="L26" s="43"/>
      <c r="M26" s="25">
        <v>15</v>
      </c>
      <c r="N26" s="16">
        <v>751</v>
      </c>
      <c r="O26" s="17">
        <v>2443.5</v>
      </c>
      <c r="P26" s="26">
        <f t="shared" si="1"/>
        <v>0</v>
      </c>
    </row>
    <row r="27" spans="2:16" x14ac:dyDescent="0.25">
      <c r="B27" s="22" t="s">
        <v>275</v>
      </c>
      <c r="C27" s="40"/>
      <c r="D27" s="43"/>
      <c r="E27" s="19">
        <v>16</v>
      </c>
      <c r="F27" s="16">
        <v>801</v>
      </c>
      <c r="G27" s="17">
        <v>1729.6</v>
      </c>
      <c r="H27" s="26">
        <f t="shared" si="0"/>
        <v>0</v>
      </c>
      <c r="J27" s="22" t="s">
        <v>292</v>
      </c>
      <c r="K27" s="40"/>
      <c r="L27" s="43"/>
      <c r="M27" s="25">
        <v>16</v>
      </c>
      <c r="N27" s="16">
        <v>801</v>
      </c>
      <c r="O27" s="17">
        <v>2606.4</v>
      </c>
      <c r="P27" s="26">
        <f t="shared" si="1"/>
        <v>0</v>
      </c>
    </row>
    <row r="28" spans="2:16" x14ac:dyDescent="0.25">
      <c r="B28" s="22" t="s">
        <v>276</v>
      </c>
      <c r="C28" s="40"/>
      <c r="D28" s="43"/>
      <c r="E28" s="19">
        <v>17</v>
      </c>
      <c r="F28" s="16">
        <v>851</v>
      </c>
      <c r="G28" s="17">
        <v>1837.6999999999998</v>
      </c>
      <c r="H28" s="26">
        <f t="shared" si="0"/>
        <v>0</v>
      </c>
      <c r="J28" s="22" t="s">
        <v>293</v>
      </c>
      <c r="K28" s="40"/>
      <c r="L28" s="43"/>
      <c r="M28" s="25">
        <v>17</v>
      </c>
      <c r="N28" s="16">
        <v>851</v>
      </c>
      <c r="O28" s="17">
        <v>2769.3</v>
      </c>
      <c r="P28" s="26">
        <f t="shared" si="1"/>
        <v>0</v>
      </c>
    </row>
    <row r="29" spans="2:16" x14ac:dyDescent="0.25">
      <c r="B29" s="22" t="s">
        <v>277</v>
      </c>
      <c r="C29" s="40"/>
      <c r="D29" s="43"/>
      <c r="E29" s="19">
        <v>18</v>
      </c>
      <c r="F29" s="16">
        <v>901</v>
      </c>
      <c r="G29" s="17">
        <v>1945.8</v>
      </c>
      <c r="H29" s="26">
        <f t="shared" si="0"/>
        <v>0</v>
      </c>
      <c r="J29" s="22" t="s">
        <v>294</v>
      </c>
      <c r="K29" s="40"/>
      <c r="L29" s="43"/>
      <c r="M29" s="25">
        <v>18</v>
      </c>
      <c r="N29" s="16">
        <v>901</v>
      </c>
      <c r="O29" s="17">
        <v>2932.2000000000003</v>
      </c>
      <c r="P29" s="26">
        <f t="shared" si="1"/>
        <v>0</v>
      </c>
    </row>
    <row r="30" spans="2:16" x14ac:dyDescent="0.25">
      <c r="B30" s="22" t="s">
        <v>278</v>
      </c>
      <c r="C30" s="41"/>
      <c r="D30" s="44"/>
      <c r="E30" s="19">
        <v>19</v>
      </c>
      <c r="F30" s="16">
        <v>951</v>
      </c>
      <c r="G30" s="17">
        <v>2053.9</v>
      </c>
      <c r="H30" s="26">
        <f t="shared" si="0"/>
        <v>0</v>
      </c>
      <c r="J30" s="22" t="s">
        <v>295</v>
      </c>
      <c r="K30" s="41"/>
      <c r="L30" s="44"/>
      <c r="M30" s="25">
        <v>19</v>
      </c>
      <c r="N30" s="16">
        <v>951</v>
      </c>
      <c r="O30" s="17">
        <v>3095.1</v>
      </c>
      <c r="P30" s="26">
        <f t="shared" si="1"/>
        <v>0</v>
      </c>
    </row>
  </sheetData>
  <mergeCells count="20">
    <mergeCell ref="C14:C30"/>
    <mergeCell ref="D14:D30"/>
    <mergeCell ref="K12:K13"/>
    <mergeCell ref="L12:L13"/>
    <mergeCell ref="K14:K30"/>
    <mergeCell ref="L14:L30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0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296</v>
      </c>
      <c r="C11" s="34"/>
      <c r="D11" s="34"/>
      <c r="E11" s="34"/>
      <c r="F11" s="34"/>
      <c r="G11" s="34"/>
      <c r="H11" s="34"/>
      <c r="J11" s="33" t="s">
        <v>297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3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298</v>
      </c>
      <c r="C14" s="39">
        <v>1250</v>
      </c>
      <c r="D14" s="42">
        <v>70</v>
      </c>
      <c r="E14" s="19">
        <v>3</v>
      </c>
      <c r="F14" s="19">
        <v>151</v>
      </c>
      <c r="G14" s="23">
        <v>395.09999999999997</v>
      </c>
      <c r="H14" s="26">
        <f>G14*POWER((($F$4+$F$6)/2-$F$8)/70,1.26)</f>
        <v>0</v>
      </c>
      <c r="I14" s="24"/>
      <c r="J14" s="22" t="s">
        <v>315</v>
      </c>
      <c r="K14" s="39">
        <v>1250</v>
      </c>
      <c r="L14" s="42">
        <v>108</v>
      </c>
      <c r="M14" s="25">
        <v>3</v>
      </c>
      <c r="N14" s="20">
        <v>151</v>
      </c>
      <c r="O14" s="21">
        <v>589.20000000000005</v>
      </c>
      <c r="P14" s="26">
        <f>O14*POWER((($F$4+$F$6)/2-$F$8)/70,1.29)</f>
        <v>0</v>
      </c>
    </row>
    <row r="15" spans="2:16" x14ac:dyDescent="0.25">
      <c r="B15" s="22" t="s">
        <v>299</v>
      </c>
      <c r="C15" s="40"/>
      <c r="D15" s="43"/>
      <c r="E15" s="19">
        <v>4</v>
      </c>
      <c r="F15" s="19">
        <v>201</v>
      </c>
      <c r="G15" s="23">
        <v>526.79999999999995</v>
      </c>
      <c r="H15" s="26">
        <f t="shared" ref="H15:H30" si="0">G15*POWER((($F$4+$F$6)/2-$F$8)/70,1.26)</f>
        <v>0</v>
      </c>
      <c r="I15" s="24"/>
      <c r="J15" s="22" t="s">
        <v>316</v>
      </c>
      <c r="K15" s="40"/>
      <c r="L15" s="43"/>
      <c r="M15" s="25">
        <v>4</v>
      </c>
      <c r="N15" s="20">
        <v>201</v>
      </c>
      <c r="O15" s="21">
        <v>785.6</v>
      </c>
      <c r="P15" s="26">
        <f t="shared" ref="P15:P30" si="1">O15*POWER((($F$4+$F$6)/2-$F$8)/70,1.29)</f>
        <v>0</v>
      </c>
    </row>
    <row r="16" spans="2:16" x14ac:dyDescent="0.25">
      <c r="B16" s="22" t="s">
        <v>300</v>
      </c>
      <c r="C16" s="40"/>
      <c r="D16" s="43"/>
      <c r="E16" s="19">
        <v>5</v>
      </c>
      <c r="F16" s="19">
        <v>251</v>
      </c>
      <c r="G16" s="23">
        <v>658.5</v>
      </c>
      <c r="H16" s="26">
        <f t="shared" si="0"/>
        <v>0</v>
      </c>
      <c r="I16" s="24"/>
      <c r="J16" s="22" t="s">
        <v>317</v>
      </c>
      <c r="K16" s="40"/>
      <c r="L16" s="43"/>
      <c r="M16" s="25">
        <v>5</v>
      </c>
      <c r="N16" s="20">
        <v>251</v>
      </c>
      <c r="O16" s="21">
        <v>982</v>
      </c>
      <c r="P16" s="26">
        <f t="shared" si="1"/>
        <v>0</v>
      </c>
    </row>
    <row r="17" spans="2:16" x14ac:dyDescent="0.25">
      <c r="B17" s="22" t="s">
        <v>301</v>
      </c>
      <c r="C17" s="40"/>
      <c r="D17" s="43"/>
      <c r="E17" s="19">
        <v>6</v>
      </c>
      <c r="F17" s="19">
        <v>301</v>
      </c>
      <c r="G17" s="23">
        <v>790.19999999999993</v>
      </c>
      <c r="H17" s="26">
        <f t="shared" si="0"/>
        <v>0</v>
      </c>
      <c r="I17" s="24"/>
      <c r="J17" s="22" t="s">
        <v>318</v>
      </c>
      <c r="K17" s="40"/>
      <c r="L17" s="43"/>
      <c r="M17" s="25">
        <v>6</v>
      </c>
      <c r="N17" s="20">
        <v>301</v>
      </c>
      <c r="O17" s="21">
        <v>1178.4000000000001</v>
      </c>
      <c r="P17" s="26">
        <f t="shared" si="1"/>
        <v>0</v>
      </c>
    </row>
    <row r="18" spans="2:16" x14ac:dyDescent="0.25">
      <c r="B18" s="22" t="s">
        <v>302</v>
      </c>
      <c r="C18" s="40"/>
      <c r="D18" s="43"/>
      <c r="E18" s="19">
        <v>7</v>
      </c>
      <c r="F18" s="16">
        <v>351</v>
      </c>
      <c r="G18" s="17">
        <v>921.89999999999986</v>
      </c>
      <c r="H18" s="26">
        <f t="shared" si="0"/>
        <v>0</v>
      </c>
      <c r="J18" s="22" t="s">
        <v>319</v>
      </c>
      <c r="K18" s="40"/>
      <c r="L18" s="43"/>
      <c r="M18" s="25">
        <v>7</v>
      </c>
      <c r="N18" s="16">
        <v>351</v>
      </c>
      <c r="O18" s="17">
        <v>1374.8</v>
      </c>
      <c r="P18" s="26">
        <f t="shared" si="1"/>
        <v>0</v>
      </c>
    </row>
    <row r="19" spans="2:16" x14ac:dyDescent="0.25">
      <c r="B19" s="22" t="s">
        <v>303</v>
      </c>
      <c r="C19" s="40"/>
      <c r="D19" s="43"/>
      <c r="E19" s="19">
        <v>8</v>
      </c>
      <c r="F19" s="16">
        <v>401</v>
      </c>
      <c r="G19" s="17">
        <v>1053.5999999999999</v>
      </c>
      <c r="H19" s="26">
        <f t="shared" si="0"/>
        <v>0</v>
      </c>
      <c r="J19" s="22" t="s">
        <v>320</v>
      </c>
      <c r="K19" s="40"/>
      <c r="L19" s="43"/>
      <c r="M19" s="25">
        <v>8</v>
      </c>
      <c r="N19" s="16">
        <v>401</v>
      </c>
      <c r="O19" s="17">
        <v>1571.2</v>
      </c>
      <c r="P19" s="26">
        <f t="shared" si="1"/>
        <v>0</v>
      </c>
    </row>
    <row r="20" spans="2:16" x14ac:dyDescent="0.25">
      <c r="B20" s="22" t="s">
        <v>304</v>
      </c>
      <c r="C20" s="40"/>
      <c r="D20" s="43"/>
      <c r="E20" s="19">
        <v>9</v>
      </c>
      <c r="F20" s="16">
        <v>451</v>
      </c>
      <c r="G20" s="17">
        <v>1185.3</v>
      </c>
      <c r="H20" s="26">
        <f t="shared" si="0"/>
        <v>0</v>
      </c>
      <c r="J20" s="22" t="s">
        <v>321</v>
      </c>
      <c r="K20" s="40"/>
      <c r="L20" s="43"/>
      <c r="M20" s="25">
        <v>9</v>
      </c>
      <c r="N20" s="16">
        <v>451</v>
      </c>
      <c r="O20" s="17">
        <v>1767.6000000000001</v>
      </c>
      <c r="P20" s="26">
        <f t="shared" si="1"/>
        <v>0</v>
      </c>
    </row>
    <row r="21" spans="2:16" x14ac:dyDescent="0.25">
      <c r="B21" s="22" t="s">
        <v>305</v>
      </c>
      <c r="C21" s="40"/>
      <c r="D21" s="43"/>
      <c r="E21" s="19">
        <v>10</v>
      </c>
      <c r="F21" s="16">
        <v>501</v>
      </c>
      <c r="G21" s="17">
        <v>1317</v>
      </c>
      <c r="H21" s="26">
        <f t="shared" si="0"/>
        <v>0</v>
      </c>
      <c r="J21" s="22" t="s">
        <v>322</v>
      </c>
      <c r="K21" s="40"/>
      <c r="L21" s="43"/>
      <c r="M21" s="25">
        <v>10</v>
      </c>
      <c r="N21" s="16">
        <v>501</v>
      </c>
      <c r="O21" s="17">
        <v>1964</v>
      </c>
      <c r="P21" s="26">
        <f t="shared" si="1"/>
        <v>0</v>
      </c>
    </row>
    <row r="22" spans="2:16" ht="15.75" x14ac:dyDescent="0.25">
      <c r="B22" s="22" t="s">
        <v>306</v>
      </c>
      <c r="C22" s="40"/>
      <c r="D22" s="43"/>
      <c r="E22" s="19">
        <v>11</v>
      </c>
      <c r="F22" s="16">
        <v>551</v>
      </c>
      <c r="G22" s="17">
        <v>1448.6999999999998</v>
      </c>
      <c r="H22" s="26">
        <f t="shared" si="0"/>
        <v>0</v>
      </c>
      <c r="I22" s="18"/>
      <c r="J22" s="22" t="s">
        <v>323</v>
      </c>
      <c r="K22" s="40"/>
      <c r="L22" s="43"/>
      <c r="M22" s="25">
        <v>11</v>
      </c>
      <c r="N22" s="16">
        <v>551</v>
      </c>
      <c r="O22" s="17">
        <v>2160.4</v>
      </c>
      <c r="P22" s="26">
        <f t="shared" si="1"/>
        <v>0</v>
      </c>
    </row>
    <row r="23" spans="2:16" x14ac:dyDescent="0.25">
      <c r="B23" s="22" t="s">
        <v>307</v>
      </c>
      <c r="C23" s="40"/>
      <c r="D23" s="43"/>
      <c r="E23" s="19">
        <v>12</v>
      </c>
      <c r="F23" s="16">
        <v>601</v>
      </c>
      <c r="G23" s="17">
        <v>1580.3999999999999</v>
      </c>
      <c r="H23" s="26">
        <f t="shared" si="0"/>
        <v>0</v>
      </c>
      <c r="J23" s="22" t="s">
        <v>324</v>
      </c>
      <c r="K23" s="40"/>
      <c r="L23" s="43"/>
      <c r="M23" s="25">
        <v>12</v>
      </c>
      <c r="N23" s="16">
        <v>601</v>
      </c>
      <c r="O23" s="17">
        <v>2356.8000000000002</v>
      </c>
      <c r="P23" s="26">
        <f t="shared" si="1"/>
        <v>0</v>
      </c>
    </row>
    <row r="24" spans="2:16" x14ac:dyDescent="0.25">
      <c r="B24" s="22" t="s">
        <v>308</v>
      </c>
      <c r="C24" s="40"/>
      <c r="D24" s="43"/>
      <c r="E24" s="19">
        <v>13</v>
      </c>
      <c r="F24" s="16">
        <v>651</v>
      </c>
      <c r="G24" s="17">
        <v>1712.1</v>
      </c>
      <c r="H24" s="26">
        <f t="shared" si="0"/>
        <v>0</v>
      </c>
      <c r="J24" s="22" t="s">
        <v>325</v>
      </c>
      <c r="K24" s="40"/>
      <c r="L24" s="43"/>
      <c r="M24" s="25">
        <v>13</v>
      </c>
      <c r="N24" s="16">
        <v>651</v>
      </c>
      <c r="O24" s="17">
        <v>2553.2000000000003</v>
      </c>
      <c r="P24" s="26">
        <f t="shared" si="1"/>
        <v>0</v>
      </c>
    </row>
    <row r="25" spans="2:16" x14ac:dyDescent="0.25">
      <c r="B25" s="22" t="s">
        <v>309</v>
      </c>
      <c r="C25" s="40"/>
      <c r="D25" s="43"/>
      <c r="E25" s="19">
        <v>14</v>
      </c>
      <c r="F25" s="16">
        <v>701</v>
      </c>
      <c r="G25" s="17">
        <v>1843.7999999999997</v>
      </c>
      <c r="H25" s="26">
        <f t="shared" si="0"/>
        <v>0</v>
      </c>
      <c r="J25" s="22" t="s">
        <v>326</v>
      </c>
      <c r="K25" s="40"/>
      <c r="L25" s="43"/>
      <c r="M25" s="25">
        <v>14</v>
      </c>
      <c r="N25" s="16">
        <v>701</v>
      </c>
      <c r="O25" s="17">
        <v>2749.6</v>
      </c>
      <c r="P25" s="26">
        <f t="shared" si="1"/>
        <v>0</v>
      </c>
    </row>
    <row r="26" spans="2:16" x14ac:dyDescent="0.25">
      <c r="B26" s="22" t="s">
        <v>310</v>
      </c>
      <c r="C26" s="40"/>
      <c r="D26" s="43"/>
      <c r="E26" s="19">
        <v>15</v>
      </c>
      <c r="F26" s="16">
        <v>751</v>
      </c>
      <c r="G26" s="17">
        <v>1975.4999999999998</v>
      </c>
      <c r="H26" s="26">
        <f t="shared" si="0"/>
        <v>0</v>
      </c>
      <c r="J26" s="22" t="s">
        <v>327</v>
      </c>
      <c r="K26" s="40"/>
      <c r="L26" s="43"/>
      <c r="M26" s="25">
        <v>15</v>
      </c>
      <c r="N26" s="16">
        <v>751</v>
      </c>
      <c r="O26" s="17">
        <v>2946</v>
      </c>
      <c r="P26" s="26">
        <f t="shared" si="1"/>
        <v>0</v>
      </c>
    </row>
    <row r="27" spans="2:16" x14ac:dyDescent="0.25">
      <c r="B27" s="22" t="s">
        <v>311</v>
      </c>
      <c r="C27" s="40"/>
      <c r="D27" s="43"/>
      <c r="E27" s="19">
        <v>16</v>
      </c>
      <c r="F27" s="16">
        <v>801</v>
      </c>
      <c r="G27" s="17">
        <v>2107.1999999999998</v>
      </c>
      <c r="H27" s="26">
        <f t="shared" si="0"/>
        <v>0</v>
      </c>
      <c r="J27" s="22" t="s">
        <v>328</v>
      </c>
      <c r="K27" s="40"/>
      <c r="L27" s="43"/>
      <c r="M27" s="25">
        <v>16</v>
      </c>
      <c r="N27" s="16">
        <v>801</v>
      </c>
      <c r="O27" s="17">
        <v>3142.4</v>
      </c>
      <c r="P27" s="26">
        <f t="shared" si="1"/>
        <v>0</v>
      </c>
    </row>
    <row r="28" spans="2:16" x14ac:dyDescent="0.25">
      <c r="B28" s="22" t="s">
        <v>312</v>
      </c>
      <c r="C28" s="40"/>
      <c r="D28" s="43"/>
      <c r="E28" s="19">
        <v>17</v>
      </c>
      <c r="F28" s="16">
        <v>851</v>
      </c>
      <c r="G28" s="17">
        <v>2238.8999999999996</v>
      </c>
      <c r="H28" s="26">
        <f t="shared" si="0"/>
        <v>0</v>
      </c>
      <c r="J28" s="22" t="s">
        <v>329</v>
      </c>
      <c r="K28" s="40"/>
      <c r="L28" s="43"/>
      <c r="M28" s="25">
        <v>17</v>
      </c>
      <c r="N28" s="16">
        <v>851</v>
      </c>
      <c r="O28" s="17">
        <v>3338.8</v>
      </c>
      <c r="P28" s="26">
        <f t="shared" si="1"/>
        <v>0</v>
      </c>
    </row>
    <row r="29" spans="2:16" x14ac:dyDescent="0.25">
      <c r="B29" s="22" t="s">
        <v>313</v>
      </c>
      <c r="C29" s="40"/>
      <c r="D29" s="43"/>
      <c r="E29" s="19">
        <v>18</v>
      </c>
      <c r="F29" s="16">
        <v>901</v>
      </c>
      <c r="G29" s="17">
        <v>2370.6</v>
      </c>
      <c r="H29" s="26">
        <f t="shared" si="0"/>
        <v>0</v>
      </c>
      <c r="J29" s="22" t="s">
        <v>330</v>
      </c>
      <c r="K29" s="40"/>
      <c r="L29" s="43"/>
      <c r="M29" s="25">
        <v>18</v>
      </c>
      <c r="N29" s="16">
        <v>901</v>
      </c>
      <c r="O29" s="17">
        <v>3535.2000000000003</v>
      </c>
      <c r="P29" s="26">
        <f t="shared" si="1"/>
        <v>0</v>
      </c>
    </row>
    <row r="30" spans="2:16" x14ac:dyDescent="0.25">
      <c r="B30" s="22" t="s">
        <v>314</v>
      </c>
      <c r="C30" s="41"/>
      <c r="D30" s="44"/>
      <c r="E30" s="19">
        <v>19</v>
      </c>
      <c r="F30" s="16">
        <v>951</v>
      </c>
      <c r="G30" s="17">
        <v>2502.2999999999997</v>
      </c>
      <c r="H30" s="26">
        <f t="shared" si="0"/>
        <v>0</v>
      </c>
      <c r="J30" s="22" t="s">
        <v>331</v>
      </c>
      <c r="K30" s="41"/>
      <c r="L30" s="44"/>
      <c r="M30" s="25">
        <v>19</v>
      </c>
      <c r="N30" s="16">
        <v>951</v>
      </c>
      <c r="O30" s="17">
        <v>3731.6</v>
      </c>
      <c r="P30" s="26">
        <f t="shared" si="1"/>
        <v>0</v>
      </c>
    </row>
  </sheetData>
  <mergeCells count="20">
    <mergeCell ref="C14:C30"/>
    <mergeCell ref="D14:D30"/>
    <mergeCell ref="K12:K13"/>
    <mergeCell ref="L12:L13"/>
    <mergeCell ref="K14:K30"/>
    <mergeCell ref="L14:L30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0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332</v>
      </c>
      <c r="C11" s="34"/>
      <c r="D11" s="34"/>
      <c r="E11" s="34"/>
      <c r="F11" s="34"/>
      <c r="G11" s="34"/>
      <c r="H11" s="34"/>
      <c r="J11" s="33" t="s">
        <v>333</v>
      </c>
      <c r="K11" s="34"/>
      <c r="L11" s="34"/>
      <c r="M11" s="34"/>
      <c r="N11" s="34"/>
      <c r="O11" s="34"/>
      <c r="P11" s="34"/>
    </row>
    <row r="12" spans="2:16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8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334</v>
      </c>
      <c r="C14" s="39">
        <v>1500</v>
      </c>
      <c r="D14" s="42">
        <v>70</v>
      </c>
      <c r="E14" s="19">
        <v>3</v>
      </c>
      <c r="F14" s="19">
        <v>151</v>
      </c>
      <c r="G14" s="23">
        <v>464.40000000000003</v>
      </c>
      <c r="H14" s="26">
        <f>G14*POWER((($F$4+$F$6)/2-$F$8)/70,1.26)</f>
        <v>0</v>
      </c>
      <c r="I14" s="24"/>
      <c r="J14" s="22" t="s">
        <v>351</v>
      </c>
      <c r="K14" s="39">
        <v>1500</v>
      </c>
      <c r="L14" s="42">
        <v>108</v>
      </c>
      <c r="M14" s="25">
        <v>3</v>
      </c>
      <c r="N14" s="20">
        <v>151</v>
      </c>
      <c r="O14" s="21">
        <v>691.5</v>
      </c>
      <c r="P14" s="26">
        <f>O14*POWER((($F$4+$F$6)/2-$F$8)/70,1.3)</f>
        <v>0</v>
      </c>
    </row>
    <row r="15" spans="2:16" x14ac:dyDescent="0.25">
      <c r="B15" s="22" t="s">
        <v>335</v>
      </c>
      <c r="C15" s="40"/>
      <c r="D15" s="43"/>
      <c r="E15" s="19">
        <v>4</v>
      </c>
      <c r="F15" s="19">
        <v>201</v>
      </c>
      <c r="G15" s="23">
        <v>619.20000000000005</v>
      </c>
      <c r="H15" s="26">
        <f t="shared" ref="H15:H30" si="0">G15*POWER((($F$4+$F$6)/2-$F$8)/70,1.26)</f>
        <v>0</v>
      </c>
      <c r="I15" s="24"/>
      <c r="J15" s="22" t="s">
        <v>352</v>
      </c>
      <c r="K15" s="40"/>
      <c r="L15" s="43"/>
      <c r="M15" s="25">
        <v>4</v>
      </c>
      <c r="N15" s="20">
        <v>201</v>
      </c>
      <c r="O15" s="21">
        <v>922</v>
      </c>
      <c r="P15" s="26">
        <f t="shared" ref="P15:P28" si="1">O15*POWER((($F$4+$F$6)/2-$F$8)/70,1.3)</f>
        <v>0</v>
      </c>
    </row>
    <row r="16" spans="2:16" x14ac:dyDescent="0.25">
      <c r="B16" s="22" t="s">
        <v>336</v>
      </c>
      <c r="C16" s="40"/>
      <c r="D16" s="43"/>
      <c r="E16" s="19">
        <v>5</v>
      </c>
      <c r="F16" s="19">
        <v>251</v>
      </c>
      <c r="G16" s="23">
        <v>774</v>
      </c>
      <c r="H16" s="26">
        <f t="shared" si="0"/>
        <v>0</v>
      </c>
      <c r="I16" s="24"/>
      <c r="J16" s="22" t="s">
        <v>353</v>
      </c>
      <c r="K16" s="40"/>
      <c r="L16" s="43"/>
      <c r="M16" s="25">
        <v>5</v>
      </c>
      <c r="N16" s="20">
        <v>251</v>
      </c>
      <c r="O16" s="21">
        <v>1152.5</v>
      </c>
      <c r="P16" s="26">
        <f t="shared" si="1"/>
        <v>0</v>
      </c>
    </row>
    <row r="17" spans="2:16" x14ac:dyDescent="0.25">
      <c r="B17" s="22" t="s">
        <v>337</v>
      </c>
      <c r="C17" s="40"/>
      <c r="D17" s="43"/>
      <c r="E17" s="19">
        <v>6</v>
      </c>
      <c r="F17" s="19">
        <v>301</v>
      </c>
      <c r="G17" s="23">
        <v>928.80000000000007</v>
      </c>
      <c r="H17" s="26">
        <f t="shared" si="0"/>
        <v>0</v>
      </c>
      <c r="I17" s="24"/>
      <c r="J17" s="22" t="s">
        <v>354</v>
      </c>
      <c r="K17" s="40"/>
      <c r="L17" s="43"/>
      <c r="M17" s="25">
        <v>6</v>
      </c>
      <c r="N17" s="20">
        <v>301</v>
      </c>
      <c r="O17" s="21">
        <v>1383</v>
      </c>
      <c r="P17" s="26">
        <f t="shared" si="1"/>
        <v>0</v>
      </c>
    </row>
    <row r="18" spans="2:16" x14ac:dyDescent="0.25">
      <c r="B18" s="22" t="s">
        <v>338</v>
      </c>
      <c r="C18" s="40"/>
      <c r="D18" s="43"/>
      <c r="E18" s="19">
        <v>7</v>
      </c>
      <c r="F18" s="16">
        <v>351</v>
      </c>
      <c r="G18" s="17">
        <v>1083.6000000000001</v>
      </c>
      <c r="H18" s="26">
        <f t="shared" si="0"/>
        <v>0</v>
      </c>
      <c r="J18" s="22" t="s">
        <v>355</v>
      </c>
      <c r="K18" s="40"/>
      <c r="L18" s="43"/>
      <c r="M18" s="25">
        <v>7</v>
      </c>
      <c r="N18" s="16">
        <v>351</v>
      </c>
      <c r="O18" s="17">
        <v>1613.5</v>
      </c>
      <c r="P18" s="26">
        <f t="shared" si="1"/>
        <v>0</v>
      </c>
    </row>
    <row r="19" spans="2:16" x14ac:dyDescent="0.25">
      <c r="B19" s="22" t="s">
        <v>339</v>
      </c>
      <c r="C19" s="40"/>
      <c r="D19" s="43"/>
      <c r="E19" s="19">
        <v>8</v>
      </c>
      <c r="F19" s="16">
        <v>401</v>
      </c>
      <c r="G19" s="17">
        <v>1238.4000000000001</v>
      </c>
      <c r="H19" s="26">
        <f t="shared" si="0"/>
        <v>0</v>
      </c>
      <c r="J19" s="22" t="s">
        <v>356</v>
      </c>
      <c r="K19" s="40"/>
      <c r="L19" s="43"/>
      <c r="M19" s="25">
        <v>8</v>
      </c>
      <c r="N19" s="16">
        <v>401</v>
      </c>
      <c r="O19" s="17">
        <v>1844</v>
      </c>
      <c r="P19" s="26">
        <f t="shared" si="1"/>
        <v>0</v>
      </c>
    </row>
    <row r="20" spans="2:16" x14ac:dyDescent="0.25">
      <c r="B20" s="22" t="s">
        <v>340</v>
      </c>
      <c r="C20" s="40"/>
      <c r="D20" s="43"/>
      <c r="E20" s="19">
        <v>9</v>
      </c>
      <c r="F20" s="16">
        <v>451</v>
      </c>
      <c r="G20" s="17">
        <v>1393.2</v>
      </c>
      <c r="H20" s="26">
        <f t="shared" si="0"/>
        <v>0</v>
      </c>
      <c r="J20" s="22" t="s">
        <v>357</v>
      </c>
      <c r="K20" s="40"/>
      <c r="L20" s="43"/>
      <c r="M20" s="25">
        <v>9</v>
      </c>
      <c r="N20" s="16">
        <v>451</v>
      </c>
      <c r="O20" s="17">
        <v>2074.5</v>
      </c>
      <c r="P20" s="26">
        <f t="shared" si="1"/>
        <v>0</v>
      </c>
    </row>
    <row r="21" spans="2:16" x14ac:dyDescent="0.25">
      <c r="B21" s="22" t="s">
        <v>341</v>
      </c>
      <c r="C21" s="40"/>
      <c r="D21" s="43"/>
      <c r="E21" s="19">
        <v>10</v>
      </c>
      <c r="F21" s="16">
        <v>501</v>
      </c>
      <c r="G21" s="17">
        <v>1548</v>
      </c>
      <c r="H21" s="26">
        <f t="shared" si="0"/>
        <v>0</v>
      </c>
      <c r="J21" s="22" t="s">
        <v>358</v>
      </c>
      <c r="K21" s="40"/>
      <c r="L21" s="43"/>
      <c r="M21" s="25">
        <v>10</v>
      </c>
      <c r="N21" s="16">
        <v>501</v>
      </c>
      <c r="O21" s="17">
        <v>2305</v>
      </c>
      <c r="P21" s="26">
        <f t="shared" si="1"/>
        <v>0</v>
      </c>
    </row>
    <row r="22" spans="2:16" ht="15.75" x14ac:dyDescent="0.25">
      <c r="B22" s="22" t="s">
        <v>342</v>
      </c>
      <c r="C22" s="40"/>
      <c r="D22" s="43"/>
      <c r="E22" s="19">
        <v>11</v>
      </c>
      <c r="F22" s="16">
        <v>551</v>
      </c>
      <c r="G22" s="17">
        <v>1702.8000000000002</v>
      </c>
      <c r="H22" s="26">
        <f t="shared" si="0"/>
        <v>0</v>
      </c>
      <c r="I22" s="18"/>
      <c r="J22" s="22" t="s">
        <v>359</v>
      </c>
      <c r="K22" s="40"/>
      <c r="L22" s="43"/>
      <c r="M22" s="25">
        <v>11</v>
      </c>
      <c r="N22" s="16">
        <v>551</v>
      </c>
      <c r="O22" s="17">
        <v>2535.5</v>
      </c>
      <c r="P22" s="26">
        <f t="shared" si="1"/>
        <v>0</v>
      </c>
    </row>
    <row r="23" spans="2:16" x14ac:dyDescent="0.25">
      <c r="B23" s="22" t="s">
        <v>343</v>
      </c>
      <c r="C23" s="40"/>
      <c r="D23" s="43"/>
      <c r="E23" s="19">
        <v>12</v>
      </c>
      <c r="F23" s="16">
        <v>601</v>
      </c>
      <c r="G23" s="17">
        <v>1857.6000000000001</v>
      </c>
      <c r="H23" s="26">
        <f t="shared" si="0"/>
        <v>0</v>
      </c>
      <c r="J23" s="22" t="s">
        <v>360</v>
      </c>
      <c r="K23" s="40"/>
      <c r="L23" s="43"/>
      <c r="M23" s="25">
        <v>12</v>
      </c>
      <c r="N23" s="16">
        <v>601</v>
      </c>
      <c r="O23" s="17">
        <v>2766</v>
      </c>
      <c r="P23" s="26">
        <f t="shared" si="1"/>
        <v>0</v>
      </c>
    </row>
    <row r="24" spans="2:16" x14ac:dyDescent="0.25">
      <c r="B24" s="22" t="s">
        <v>344</v>
      </c>
      <c r="C24" s="40"/>
      <c r="D24" s="43"/>
      <c r="E24" s="19">
        <v>13</v>
      </c>
      <c r="F24" s="16">
        <v>651</v>
      </c>
      <c r="G24" s="17">
        <v>2012.4</v>
      </c>
      <c r="H24" s="26">
        <f t="shared" si="0"/>
        <v>0</v>
      </c>
      <c r="J24" s="22" t="s">
        <v>361</v>
      </c>
      <c r="K24" s="40"/>
      <c r="L24" s="43"/>
      <c r="M24" s="25">
        <v>13</v>
      </c>
      <c r="N24" s="16">
        <v>651</v>
      </c>
      <c r="O24" s="17">
        <v>2996.5</v>
      </c>
      <c r="P24" s="26">
        <f t="shared" si="1"/>
        <v>0</v>
      </c>
    </row>
    <row r="25" spans="2:16" x14ac:dyDescent="0.25">
      <c r="B25" s="22" t="s">
        <v>345</v>
      </c>
      <c r="C25" s="40"/>
      <c r="D25" s="43"/>
      <c r="E25" s="19">
        <v>14</v>
      </c>
      <c r="F25" s="16">
        <v>701</v>
      </c>
      <c r="G25" s="17">
        <v>2167.2000000000003</v>
      </c>
      <c r="H25" s="26">
        <f t="shared" si="0"/>
        <v>0</v>
      </c>
      <c r="J25" s="22" t="s">
        <v>362</v>
      </c>
      <c r="K25" s="40"/>
      <c r="L25" s="43"/>
      <c r="M25" s="25">
        <v>14</v>
      </c>
      <c r="N25" s="16">
        <v>701</v>
      </c>
      <c r="O25" s="17">
        <v>3227</v>
      </c>
      <c r="P25" s="26">
        <f t="shared" si="1"/>
        <v>0</v>
      </c>
    </row>
    <row r="26" spans="2:16" x14ac:dyDescent="0.25">
      <c r="B26" s="22" t="s">
        <v>346</v>
      </c>
      <c r="C26" s="40"/>
      <c r="D26" s="43"/>
      <c r="E26" s="19">
        <v>15</v>
      </c>
      <c r="F26" s="16">
        <v>751</v>
      </c>
      <c r="G26" s="17">
        <v>2322</v>
      </c>
      <c r="H26" s="26">
        <f t="shared" si="0"/>
        <v>0</v>
      </c>
      <c r="J26" s="22" t="s">
        <v>363</v>
      </c>
      <c r="K26" s="40"/>
      <c r="L26" s="43"/>
      <c r="M26" s="25">
        <v>15</v>
      </c>
      <c r="N26" s="16">
        <v>751</v>
      </c>
      <c r="O26" s="17">
        <v>3457.5</v>
      </c>
      <c r="P26" s="26">
        <f t="shared" si="1"/>
        <v>0</v>
      </c>
    </row>
    <row r="27" spans="2:16" x14ac:dyDescent="0.25">
      <c r="B27" s="22" t="s">
        <v>347</v>
      </c>
      <c r="C27" s="40"/>
      <c r="D27" s="43"/>
      <c r="E27" s="19">
        <v>16</v>
      </c>
      <c r="F27" s="16">
        <v>801</v>
      </c>
      <c r="G27" s="17">
        <v>2476.8000000000002</v>
      </c>
      <c r="H27" s="26">
        <f t="shared" si="0"/>
        <v>0</v>
      </c>
      <c r="J27" s="22" t="s">
        <v>364</v>
      </c>
      <c r="K27" s="40"/>
      <c r="L27" s="43"/>
      <c r="M27" s="25">
        <v>16</v>
      </c>
      <c r="N27" s="16">
        <v>801</v>
      </c>
      <c r="O27" s="17">
        <v>3688</v>
      </c>
      <c r="P27" s="26">
        <f t="shared" si="1"/>
        <v>0</v>
      </c>
    </row>
    <row r="28" spans="2:16" x14ac:dyDescent="0.25">
      <c r="B28" s="22" t="s">
        <v>348</v>
      </c>
      <c r="C28" s="40"/>
      <c r="D28" s="43"/>
      <c r="E28" s="19">
        <v>17</v>
      </c>
      <c r="F28" s="16">
        <v>851</v>
      </c>
      <c r="G28" s="17">
        <v>2631.6000000000004</v>
      </c>
      <c r="H28" s="26">
        <f t="shared" si="0"/>
        <v>0</v>
      </c>
      <c r="J28" s="22" t="s">
        <v>365</v>
      </c>
      <c r="K28" s="41"/>
      <c r="L28" s="44"/>
      <c r="M28" s="25">
        <v>17</v>
      </c>
      <c r="N28" s="16">
        <v>851</v>
      </c>
      <c r="O28" s="17">
        <v>3918.5</v>
      </c>
      <c r="P28" s="26">
        <f t="shared" si="1"/>
        <v>0</v>
      </c>
    </row>
    <row r="29" spans="2:16" x14ac:dyDescent="0.25">
      <c r="B29" s="22" t="s">
        <v>349</v>
      </c>
      <c r="C29" s="40"/>
      <c r="D29" s="43"/>
      <c r="E29" s="19">
        <v>18</v>
      </c>
      <c r="F29" s="16">
        <v>901</v>
      </c>
      <c r="G29" s="17">
        <v>2786.4</v>
      </c>
      <c r="H29" s="26">
        <f t="shared" si="0"/>
        <v>0</v>
      </c>
    </row>
    <row r="30" spans="2:16" x14ac:dyDescent="0.25">
      <c r="B30" s="22" t="s">
        <v>350</v>
      </c>
      <c r="C30" s="41"/>
      <c r="D30" s="44"/>
      <c r="E30" s="19">
        <v>19</v>
      </c>
      <c r="F30" s="16">
        <v>951</v>
      </c>
      <c r="G30" s="17">
        <v>2941.2000000000003</v>
      </c>
      <c r="H30" s="26">
        <f t="shared" si="0"/>
        <v>0</v>
      </c>
    </row>
  </sheetData>
  <mergeCells count="20">
    <mergeCell ref="C14:C30"/>
    <mergeCell ref="D14:D30"/>
    <mergeCell ref="K12:K13"/>
    <mergeCell ref="L12:L13"/>
    <mergeCell ref="K14:K28"/>
    <mergeCell ref="L14:L28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0"/>
  <sheetViews>
    <sheetView topLeftCell="A7" workbookViewId="0">
      <selection activeCell="C14" sqref="C14:D30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366</v>
      </c>
      <c r="C11" s="34"/>
      <c r="D11" s="34"/>
      <c r="E11" s="34"/>
      <c r="F11" s="34"/>
      <c r="G11" s="34"/>
      <c r="H11" s="34"/>
      <c r="J11" s="33" t="s">
        <v>367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5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380</v>
      </c>
      <c r="C14" s="39">
        <v>1750</v>
      </c>
      <c r="D14" s="42">
        <v>70</v>
      </c>
      <c r="E14" s="19">
        <v>3</v>
      </c>
      <c r="F14" s="19">
        <v>151</v>
      </c>
      <c r="G14" s="23">
        <v>533.09999999999991</v>
      </c>
      <c r="H14" s="26">
        <f>G14*POWER((($F$4+$F$6)/2-$F$8)/70,1.27)</f>
        <v>0</v>
      </c>
      <c r="I14" s="24"/>
      <c r="J14" s="22" t="s">
        <v>368</v>
      </c>
      <c r="K14" s="39">
        <v>1750</v>
      </c>
      <c r="L14" s="42">
        <v>108</v>
      </c>
      <c r="M14" s="25">
        <v>3</v>
      </c>
      <c r="N14" s="20">
        <v>151</v>
      </c>
      <c r="O14" s="21">
        <v>797.09999999999991</v>
      </c>
      <c r="P14" s="26">
        <f>O14*POWER((($F$4+$F$6)/2-$F$8)/70,1.3)</f>
        <v>0</v>
      </c>
    </row>
    <row r="15" spans="2:16" x14ac:dyDescent="0.25">
      <c r="B15" s="22" t="s">
        <v>381</v>
      </c>
      <c r="C15" s="40"/>
      <c r="D15" s="43"/>
      <c r="E15" s="19">
        <v>4</v>
      </c>
      <c r="F15" s="19">
        <v>201</v>
      </c>
      <c r="G15" s="23">
        <v>710.8</v>
      </c>
      <c r="H15" s="26">
        <f t="shared" ref="H15:H30" si="0">G15*POWER((($F$4+$F$6)/2-$F$8)/70,1.27)</f>
        <v>0</v>
      </c>
      <c r="I15" s="24"/>
      <c r="J15" s="22" t="s">
        <v>369</v>
      </c>
      <c r="K15" s="40"/>
      <c r="L15" s="43"/>
      <c r="M15" s="25">
        <v>4</v>
      </c>
      <c r="N15" s="20">
        <v>201</v>
      </c>
      <c r="O15" s="21">
        <v>1062.8</v>
      </c>
      <c r="P15" s="26">
        <f t="shared" ref="P15:P25" si="1">O15*POWER((($F$4+$F$6)/2-$F$8)/70,1.3)</f>
        <v>0</v>
      </c>
    </row>
    <row r="16" spans="2:16" x14ac:dyDescent="0.25">
      <c r="B16" s="22" t="s">
        <v>382</v>
      </c>
      <c r="C16" s="40"/>
      <c r="D16" s="43"/>
      <c r="E16" s="19">
        <v>5</v>
      </c>
      <c r="F16" s="19">
        <v>251</v>
      </c>
      <c r="G16" s="23">
        <v>888.5</v>
      </c>
      <c r="H16" s="26">
        <f t="shared" si="0"/>
        <v>0</v>
      </c>
      <c r="I16" s="24"/>
      <c r="J16" s="22" t="s">
        <v>370</v>
      </c>
      <c r="K16" s="40"/>
      <c r="L16" s="43"/>
      <c r="M16" s="25">
        <v>5</v>
      </c>
      <c r="N16" s="20">
        <v>251</v>
      </c>
      <c r="O16" s="21">
        <v>1328.5</v>
      </c>
      <c r="P16" s="26">
        <f t="shared" si="1"/>
        <v>0</v>
      </c>
    </row>
    <row r="17" spans="2:16" x14ac:dyDescent="0.25">
      <c r="B17" s="22" t="s">
        <v>383</v>
      </c>
      <c r="C17" s="40"/>
      <c r="D17" s="43"/>
      <c r="E17" s="19">
        <v>6</v>
      </c>
      <c r="F17" s="19">
        <v>301</v>
      </c>
      <c r="G17" s="23">
        <v>1066.1999999999998</v>
      </c>
      <c r="H17" s="26">
        <f t="shared" si="0"/>
        <v>0</v>
      </c>
      <c r="I17" s="24"/>
      <c r="J17" s="22" t="s">
        <v>371</v>
      </c>
      <c r="K17" s="40"/>
      <c r="L17" s="43"/>
      <c r="M17" s="25">
        <v>6</v>
      </c>
      <c r="N17" s="20">
        <v>301</v>
      </c>
      <c r="O17" s="21">
        <v>1594.1999999999998</v>
      </c>
      <c r="P17" s="26">
        <f t="shared" si="1"/>
        <v>0</v>
      </c>
    </row>
    <row r="18" spans="2:16" x14ac:dyDescent="0.25">
      <c r="B18" s="22" t="s">
        <v>384</v>
      </c>
      <c r="C18" s="40"/>
      <c r="D18" s="43"/>
      <c r="E18" s="19">
        <v>7</v>
      </c>
      <c r="F18" s="16">
        <v>351</v>
      </c>
      <c r="G18" s="17">
        <v>1243.8999999999999</v>
      </c>
      <c r="H18" s="26">
        <f t="shared" si="0"/>
        <v>0</v>
      </c>
      <c r="J18" s="22" t="s">
        <v>372</v>
      </c>
      <c r="K18" s="40"/>
      <c r="L18" s="43"/>
      <c r="M18" s="25">
        <v>7</v>
      </c>
      <c r="N18" s="16">
        <v>351</v>
      </c>
      <c r="O18" s="17">
        <v>1859.8999999999999</v>
      </c>
      <c r="P18" s="26">
        <f t="shared" si="1"/>
        <v>0</v>
      </c>
    </row>
    <row r="19" spans="2:16" x14ac:dyDescent="0.25">
      <c r="B19" s="22" t="s">
        <v>385</v>
      </c>
      <c r="C19" s="40"/>
      <c r="D19" s="43"/>
      <c r="E19" s="19">
        <v>8</v>
      </c>
      <c r="F19" s="16">
        <v>401</v>
      </c>
      <c r="G19" s="17">
        <v>1421.6</v>
      </c>
      <c r="H19" s="26">
        <f t="shared" si="0"/>
        <v>0</v>
      </c>
      <c r="J19" s="22" t="s">
        <v>373</v>
      </c>
      <c r="K19" s="40"/>
      <c r="L19" s="43"/>
      <c r="M19" s="25">
        <v>8</v>
      </c>
      <c r="N19" s="16">
        <v>401</v>
      </c>
      <c r="O19" s="17">
        <v>2125.6</v>
      </c>
      <c r="P19" s="26">
        <f t="shared" si="1"/>
        <v>0</v>
      </c>
    </row>
    <row r="20" spans="2:16" x14ac:dyDescent="0.25">
      <c r="B20" s="22" t="s">
        <v>386</v>
      </c>
      <c r="C20" s="40"/>
      <c r="D20" s="43"/>
      <c r="E20" s="19">
        <v>9</v>
      </c>
      <c r="F20" s="16">
        <v>451</v>
      </c>
      <c r="G20" s="17">
        <v>1599.3</v>
      </c>
      <c r="H20" s="26">
        <f t="shared" si="0"/>
        <v>0</v>
      </c>
      <c r="J20" s="22" t="s">
        <v>374</v>
      </c>
      <c r="K20" s="40"/>
      <c r="L20" s="43"/>
      <c r="M20" s="25">
        <v>9</v>
      </c>
      <c r="N20" s="16">
        <v>451</v>
      </c>
      <c r="O20" s="17">
        <v>2391.2999999999997</v>
      </c>
      <c r="P20" s="26">
        <f t="shared" si="1"/>
        <v>0</v>
      </c>
    </row>
    <row r="21" spans="2:16" x14ac:dyDescent="0.25">
      <c r="B21" s="22" t="s">
        <v>387</v>
      </c>
      <c r="C21" s="40"/>
      <c r="D21" s="43"/>
      <c r="E21" s="19">
        <v>10</v>
      </c>
      <c r="F21" s="16">
        <v>501</v>
      </c>
      <c r="G21" s="17">
        <v>1777</v>
      </c>
      <c r="H21" s="26">
        <f t="shared" si="0"/>
        <v>0</v>
      </c>
      <c r="J21" s="22" t="s">
        <v>375</v>
      </c>
      <c r="K21" s="40"/>
      <c r="L21" s="43"/>
      <c r="M21" s="25">
        <v>10</v>
      </c>
      <c r="N21" s="16">
        <v>501</v>
      </c>
      <c r="O21" s="17">
        <v>2657</v>
      </c>
      <c r="P21" s="26">
        <f t="shared" si="1"/>
        <v>0</v>
      </c>
    </row>
    <row r="22" spans="2:16" ht="15.75" x14ac:dyDescent="0.25">
      <c r="B22" s="22" t="s">
        <v>388</v>
      </c>
      <c r="C22" s="40"/>
      <c r="D22" s="43"/>
      <c r="E22" s="19">
        <v>11</v>
      </c>
      <c r="F22" s="16">
        <v>551</v>
      </c>
      <c r="G22" s="17">
        <v>1954.6999999999998</v>
      </c>
      <c r="H22" s="26">
        <f t="shared" si="0"/>
        <v>0</v>
      </c>
      <c r="I22" s="18"/>
      <c r="J22" s="22" t="s">
        <v>376</v>
      </c>
      <c r="K22" s="40"/>
      <c r="L22" s="43"/>
      <c r="M22" s="25">
        <v>11</v>
      </c>
      <c r="N22" s="16">
        <v>551</v>
      </c>
      <c r="O22" s="17">
        <v>2922.7</v>
      </c>
      <c r="P22" s="26">
        <f t="shared" si="1"/>
        <v>0</v>
      </c>
    </row>
    <row r="23" spans="2:16" x14ac:dyDescent="0.25">
      <c r="B23" s="22" t="s">
        <v>389</v>
      </c>
      <c r="C23" s="40"/>
      <c r="D23" s="43"/>
      <c r="E23" s="19">
        <v>12</v>
      </c>
      <c r="F23" s="16">
        <v>601</v>
      </c>
      <c r="G23" s="17">
        <v>2132.3999999999996</v>
      </c>
      <c r="H23" s="26">
        <f t="shared" si="0"/>
        <v>0</v>
      </c>
      <c r="J23" s="22" t="s">
        <v>377</v>
      </c>
      <c r="K23" s="40"/>
      <c r="L23" s="43"/>
      <c r="M23" s="25">
        <v>12</v>
      </c>
      <c r="N23" s="16">
        <v>601</v>
      </c>
      <c r="O23" s="17">
        <v>3188.3999999999996</v>
      </c>
      <c r="P23" s="26">
        <f t="shared" si="1"/>
        <v>0</v>
      </c>
    </row>
    <row r="24" spans="2:16" x14ac:dyDescent="0.25">
      <c r="B24" s="22" t="s">
        <v>390</v>
      </c>
      <c r="C24" s="40"/>
      <c r="D24" s="43"/>
      <c r="E24" s="19">
        <v>13</v>
      </c>
      <c r="F24" s="16">
        <v>651</v>
      </c>
      <c r="G24" s="17">
        <v>2310.1</v>
      </c>
      <c r="H24" s="26">
        <f t="shared" si="0"/>
        <v>0</v>
      </c>
      <c r="J24" s="22" t="s">
        <v>378</v>
      </c>
      <c r="K24" s="40"/>
      <c r="L24" s="43"/>
      <c r="M24" s="25">
        <v>13</v>
      </c>
      <c r="N24" s="16">
        <v>651</v>
      </c>
      <c r="O24" s="17">
        <v>3454.1</v>
      </c>
      <c r="P24" s="26">
        <f t="shared" si="1"/>
        <v>0</v>
      </c>
    </row>
    <row r="25" spans="2:16" x14ac:dyDescent="0.25">
      <c r="B25" s="22" t="s">
        <v>391</v>
      </c>
      <c r="C25" s="40"/>
      <c r="D25" s="43"/>
      <c r="E25" s="19">
        <v>14</v>
      </c>
      <c r="F25" s="16">
        <v>701</v>
      </c>
      <c r="G25" s="17">
        <v>2487.7999999999997</v>
      </c>
      <c r="H25" s="26">
        <f t="shared" si="0"/>
        <v>0</v>
      </c>
      <c r="J25" s="22" t="s">
        <v>379</v>
      </c>
      <c r="K25" s="41"/>
      <c r="L25" s="44"/>
      <c r="M25" s="25">
        <v>14</v>
      </c>
      <c r="N25" s="16">
        <v>701</v>
      </c>
      <c r="O25" s="17">
        <v>3719.7999999999997</v>
      </c>
      <c r="P25" s="26">
        <f t="shared" si="1"/>
        <v>0</v>
      </c>
    </row>
    <row r="26" spans="2:16" x14ac:dyDescent="0.25">
      <c r="B26" s="22" t="s">
        <v>392</v>
      </c>
      <c r="C26" s="40"/>
      <c r="D26" s="43"/>
      <c r="E26" s="19">
        <v>15</v>
      </c>
      <c r="F26" s="16">
        <v>751</v>
      </c>
      <c r="G26" s="17">
        <v>2665.5</v>
      </c>
      <c r="H26" s="26">
        <f t="shared" si="0"/>
        <v>0</v>
      </c>
    </row>
    <row r="27" spans="2:16" x14ac:dyDescent="0.25">
      <c r="B27" s="22" t="s">
        <v>393</v>
      </c>
      <c r="C27" s="40"/>
      <c r="D27" s="43"/>
      <c r="E27" s="19">
        <v>16</v>
      </c>
      <c r="F27" s="16">
        <v>801</v>
      </c>
      <c r="G27" s="17">
        <v>2843.2</v>
      </c>
      <c r="H27" s="26">
        <f t="shared" si="0"/>
        <v>0</v>
      </c>
    </row>
    <row r="28" spans="2:16" x14ac:dyDescent="0.25">
      <c r="B28" s="22" t="s">
        <v>394</v>
      </c>
      <c r="C28" s="40"/>
      <c r="D28" s="43"/>
      <c r="E28" s="19">
        <v>17</v>
      </c>
      <c r="F28" s="16">
        <v>851</v>
      </c>
      <c r="G28" s="17">
        <v>3020.8999999999996</v>
      </c>
      <c r="H28" s="26">
        <f t="shared" si="0"/>
        <v>0</v>
      </c>
    </row>
    <row r="29" spans="2:16" x14ac:dyDescent="0.25">
      <c r="B29" s="22" t="s">
        <v>395</v>
      </c>
      <c r="C29" s="40"/>
      <c r="D29" s="43"/>
      <c r="E29" s="19">
        <v>18</v>
      </c>
      <c r="F29" s="16">
        <v>901</v>
      </c>
      <c r="G29" s="17">
        <v>3198.6</v>
      </c>
      <c r="H29" s="26">
        <f t="shared" si="0"/>
        <v>0</v>
      </c>
    </row>
    <row r="30" spans="2:16" x14ac:dyDescent="0.25">
      <c r="B30" s="22" t="s">
        <v>396</v>
      </c>
      <c r="C30" s="41"/>
      <c r="D30" s="44"/>
      <c r="E30" s="19">
        <v>19</v>
      </c>
      <c r="F30" s="16">
        <v>951</v>
      </c>
      <c r="G30" s="17">
        <v>3376.2999999999997</v>
      </c>
      <c r="H30" s="26">
        <f t="shared" si="0"/>
        <v>0</v>
      </c>
    </row>
  </sheetData>
  <mergeCells count="20">
    <mergeCell ref="C14:C30"/>
    <mergeCell ref="D14:D30"/>
    <mergeCell ref="K12:K13"/>
    <mergeCell ref="L12:L13"/>
    <mergeCell ref="K14:K25"/>
    <mergeCell ref="L14:L25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30"/>
  <sheetViews>
    <sheetView tabSelected="1" workbookViewId="0">
      <selection activeCell="A4" sqref="A4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M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33" t="s">
        <v>397</v>
      </c>
      <c r="C11" s="34"/>
      <c r="D11" s="34"/>
      <c r="E11" s="34"/>
      <c r="F11" s="34"/>
      <c r="G11" s="34"/>
      <c r="H11" s="34"/>
      <c r="J11" s="33" t="s">
        <v>398</v>
      </c>
      <c r="K11" s="34"/>
      <c r="L11" s="34"/>
      <c r="M11" s="34"/>
      <c r="N11" s="34"/>
      <c r="O11" s="34"/>
      <c r="P11" s="34"/>
    </row>
    <row r="12" spans="2:16" ht="15" customHeight="1" x14ac:dyDescent="0.25">
      <c r="B12" s="35" t="s">
        <v>5</v>
      </c>
      <c r="C12" s="27" t="s">
        <v>426</v>
      </c>
      <c r="D12" s="27" t="s">
        <v>6</v>
      </c>
      <c r="E12" s="27" t="s">
        <v>7</v>
      </c>
      <c r="F12" s="29" t="s">
        <v>8</v>
      </c>
      <c r="G12" s="30" t="s">
        <v>9</v>
      </c>
      <c r="H12" s="32" t="s">
        <v>10</v>
      </c>
      <c r="J12" s="35" t="s">
        <v>5</v>
      </c>
      <c r="K12" s="27" t="s">
        <v>426</v>
      </c>
      <c r="L12" s="27" t="s">
        <v>6</v>
      </c>
      <c r="M12" s="27" t="s">
        <v>7</v>
      </c>
      <c r="N12" s="29" t="s">
        <v>8</v>
      </c>
      <c r="O12" s="30" t="s">
        <v>9</v>
      </c>
      <c r="P12" s="32" t="s">
        <v>10</v>
      </c>
    </row>
    <row r="13" spans="2:16" ht="35.25" customHeight="1" x14ac:dyDescent="0.25">
      <c r="B13" s="36"/>
      <c r="C13" s="28"/>
      <c r="D13" s="28"/>
      <c r="E13" s="28"/>
      <c r="F13" s="27"/>
      <c r="G13" s="31"/>
      <c r="H13" s="32"/>
      <c r="J13" s="36"/>
      <c r="K13" s="28"/>
      <c r="L13" s="28"/>
      <c r="M13" s="28"/>
      <c r="N13" s="27"/>
      <c r="O13" s="31"/>
      <c r="P13" s="32"/>
    </row>
    <row r="14" spans="2:16" x14ac:dyDescent="0.25">
      <c r="B14" s="22" t="s">
        <v>409</v>
      </c>
      <c r="C14" s="39">
        <v>2000</v>
      </c>
      <c r="D14" s="42">
        <v>70</v>
      </c>
      <c r="E14" s="19">
        <v>3</v>
      </c>
      <c r="F14" s="19">
        <v>151</v>
      </c>
      <c r="G14" s="23">
        <v>600.29999999999995</v>
      </c>
      <c r="H14" s="26">
        <f>G14*POWER((($F$4+$F$6)/2-$F$8)/70,1.27)</f>
        <v>0</v>
      </c>
      <c r="I14" s="24"/>
      <c r="J14" s="22" t="s">
        <v>399</v>
      </c>
      <c r="K14" s="39">
        <v>2000</v>
      </c>
      <c r="L14" s="42">
        <v>108</v>
      </c>
      <c r="M14" s="25">
        <v>3</v>
      </c>
      <c r="N14" s="20">
        <v>151</v>
      </c>
      <c r="O14" s="21">
        <v>906.30000000000007</v>
      </c>
      <c r="P14" s="26">
        <f>O14*POWER((($F$4+$F$6)/2-$F$8)/70,1.29)</f>
        <v>0</v>
      </c>
    </row>
    <row r="15" spans="2:16" x14ac:dyDescent="0.25">
      <c r="B15" s="22" t="s">
        <v>410</v>
      </c>
      <c r="C15" s="40"/>
      <c r="D15" s="43"/>
      <c r="E15" s="19">
        <v>4</v>
      </c>
      <c r="F15" s="19">
        <v>201</v>
      </c>
      <c r="G15" s="23">
        <v>800.4</v>
      </c>
      <c r="H15" s="26">
        <f t="shared" ref="H15:H30" si="0">G15*POWER((($F$4+$F$6)/2-$F$8)/70,1.27)</f>
        <v>0</v>
      </c>
      <c r="I15" s="24"/>
      <c r="J15" s="22" t="s">
        <v>400</v>
      </c>
      <c r="K15" s="40"/>
      <c r="L15" s="43"/>
      <c r="M15" s="25">
        <v>4</v>
      </c>
      <c r="N15" s="20">
        <v>201</v>
      </c>
      <c r="O15" s="21">
        <v>1208.4000000000001</v>
      </c>
      <c r="P15" s="26">
        <f t="shared" ref="P15:P23" si="1">O15*POWER((($F$4+$F$6)/2-$F$8)/70,1.29)</f>
        <v>0</v>
      </c>
    </row>
    <row r="16" spans="2:16" x14ac:dyDescent="0.25">
      <c r="B16" s="22" t="s">
        <v>411</v>
      </c>
      <c r="C16" s="40"/>
      <c r="D16" s="43"/>
      <c r="E16" s="19">
        <v>5</v>
      </c>
      <c r="F16" s="19">
        <v>251</v>
      </c>
      <c r="G16" s="23">
        <v>1000.5</v>
      </c>
      <c r="H16" s="26">
        <f t="shared" si="0"/>
        <v>0</v>
      </c>
      <c r="I16" s="24"/>
      <c r="J16" s="22" t="s">
        <v>401</v>
      </c>
      <c r="K16" s="40"/>
      <c r="L16" s="43"/>
      <c r="M16" s="25">
        <v>5</v>
      </c>
      <c r="N16" s="20">
        <v>251</v>
      </c>
      <c r="O16" s="21">
        <v>1510.5</v>
      </c>
      <c r="P16" s="26">
        <f t="shared" si="1"/>
        <v>0</v>
      </c>
    </row>
    <row r="17" spans="2:16" x14ac:dyDescent="0.25">
      <c r="B17" s="22" t="s">
        <v>412</v>
      </c>
      <c r="C17" s="40"/>
      <c r="D17" s="43"/>
      <c r="E17" s="19">
        <v>6</v>
      </c>
      <c r="F17" s="19">
        <v>301</v>
      </c>
      <c r="G17" s="23">
        <v>1200.5999999999999</v>
      </c>
      <c r="H17" s="26">
        <f t="shared" si="0"/>
        <v>0</v>
      </c>
      <c r="I17" s="24"/>
      <c r="J17" s="22" t="s">
        <v>402</v>
      </c>
      <c r="K17" s="40"/>
      <c r="L17" s="43"/>
      <c r="M17" s="25">
        <v>6</v>
      </c>
      <c r="N17" s="20">
        <v>301</v>
      </c>
      <c r="O17" s="21">
        <v>1812.6000000000001</v>
      </c>
      <c r="P17" s="26">
        <f t="shared" si="1"/>
        <v>0</v>
      </c>
    </row>
    <row r="18" spans="2:16" x14ac:dyDescent="0.25">
      <c r="B18" s="22" t="s">
        <v>413</v>
      </c>
      <c r="C18" s="40"/>
      <c r="D18" s="43"/>
      <c r="E18" s="19">
        <v>7</v>
      </c>
      <c r="F18" s="16">
        <v>351</v>
      </c>
      <c r="G18" s="17">
        <v>1400.7</v>
      </c>
      <c r="H18" s="26">
        <f t="shared" si="0"/>
        <v>0</v>
      </c>
      <c r="J18" s="22" t="s">
        <v>403</v>
      </c>
      <c r="K18" s="40"/>
      <c r="L18" s="43"/>
      <c r="M18" s="25">
        <v>7</v>
      </c>
      <c r="N18" s="16">
        <v>351</v>
      </c>
      <c r="O18" s="17">
        <v>2114.7000000000003</v>
      </c>
      <c r="P18" s="26">
        <f t="shared" si="1"/>
        <v>0</v>
      </c>
    </row>
    <row r="19" spans="2:16" x14ac:dyDescent="0.25">
      <c r="B19" s="22" t="s">
        <v>414</v>
      </c>
      <c r="C19" s="40"/>
      <c r="D19" s="43"/>
      <c r="E19" s="19">
        <v>8</v>
      </c>
      <c r="F19" s="16">
        <v>401</v>
      </c>
      <c r="G19" s="17">
        <v>1600.8</v>
      </c>
      <c r="H19" s="26">
        <f t="shared" si="0"/>
        <v>0</v>
      </c>
      <c r="J19" s="22" t="s">
        <v>404</v>
      </c>
      <c r="K19" s="40"/>
      <c r="L19" s="43"/>
      <c r="M19" s="25">
        <v>8</v>
      </c>
      <c r="N19" s="16">
        <v>401</v>
      </c>
      <c r="O19" s="17">
        <v>2416.8000000000002</v>
      </c>
      <c r="P19" s="26">
        <f t="shared" si="1"/>
        <v>0</v>
      </c>
    </row>
    <row r="20" spans="2:16" x14ac:dyDescent="0.25">
      <c r="B20" s="22" t="s">
        <v>415</v>
      </c>
      <c r="C20" s="40"/>
      <c r="D20" s="43"/>
      <c r="E20" s="19">
        <v>9</v>
      </c>
      <c r="F20" s="16">
        <v>451</v>
      </c>
      <c r="G20" s="17">
        <v>1800.8999999999999</v>
      </c>
      <c r="H20" s="26">
        <f t="shared" si="0"/>
        <v>0</v>
      </c>
      <c r="J20" s="22" t="s">
        <v>405</v>
      </c>
      <c r="K20" s="40"/>
      <c r="L20" s="43"/>
      <c r="M20" s="25">
        <v>9</v>
      </c>
      <c r="N20" s="16">
        <v>451</v>
      </c>
      <c r="O20" s="17">
        <v>2718.9</v>
      </c>
      <c r="P20" s="26">
        <f t="shared" si="1"/>
        <v>0</v>
      </c>
    </row>
    <row r="21" spans="2:16" x14ac:dyDescent="0.25">
      <c r="B21" s="22" t="s">
        <v>416</v>
      </c>
      <c r="C21" s="40"/>
      <c r="D21" s="43"/>
      <c r="E21" s="19">
        <v>10</v>
      </c>
      <c r="F21" s="16">
        <v>501</v>
      </c>
      <c r="G21" s="17">
        <v>2001</v>
      </c>
      <c r="H21" s="26">
        <f t="shared" si="0"/>
        <v>0</v>
      </c>
      <c r="J21" s="22" t="s">
        <v>406</v>
      </c>
      <c r="K21" s="40"/>
      <c r="L21" s="43"/>
      <c r="M21" s="25">
        <v>10</v>
      </c>
      <c r="N21" s="16">
        <v>501</v>
      </c>
      <c r="O21" s="17">
        <v>3021</v>
      </c>
      <c r="P21" s="26">
        <f t="shared" si="1"/>
        <v>0</v>
      </c>
    </row>
    <row r="22" spans="2:16" ht="15.75" x14ac:dyDescent="0.25">
      <c r="B22" s="22" t="s">
        <v>417</v>
      </c>
      <c r="C22" s="40"/>
      <c r="D22" s="43"/>
      <c r="E22" s="19">
        <v>11</v>
      </c>
      <c r="F22" s="16">
        <v>551</v>
      </c>
      <c r="G22" s="17">
        <v>2201.1</v>
      </c>
      <c r="H22" s="26">
        <f t="shared" si="0"/>
        <v>0</v>
      </c>
      <c r="I22" s="18"/>
      <c r="J22" s="22" t="s">
        <v>407</v>
      </c>
      <c r="K22" s="40"/>
      <c r="L22" s="43"/>
      <c r="M22" s="25">
        <v>11</v>
      </c>
      <c r="N22" s="16">
        <v>551</v>
      </c>
      <c r="O22" s="17">
        <v>3323.1000000000004</v>
      </c>
      <c r="P22" s="26">
        <f t="shared" si="1"/>
        <v>0</v>
      </c>
    </row>
    <row r="23" spans="2:16" x14ac:dyDescent="0.25">
      <c r="B23" s="22" t="s">
        <v>418</v>
      </c>
      <c r="C23" s="40"/>
      <c r="D23" s="43"/>
      <c r="E23" s="19">
        <v>12</v>
      </c>
      <c r="F23" s="16">
        <v>601</v>
      </c>
      <c r="G23" s="17">
        <v>2401.1999999999998</v>
      </c>
      <c r="H23" s="26">
        <f t="shared" si="0"/>
        <v>0</v>
      </c>
      <c r="J23" s="22" t="s">
        <v>408</v>
      </c>
      <c r="K23" s="41"/>
      <c r="L23" s="44"/>
      <c r="M23" s="25">
        <v>12</v>
      </c>
      <c r="N23" s="16">
        <v>601</v>
      </c>
      <c r="O23" s="17">
        <v>3625.2000000000003</v>
      </c>
      <c r="P23" s="26">
        <f t="shared" si="1"/>
        <v>0</v>
      </c>
    </row>
    <row r="24" spans="2:16" x14ac:dyDescent="0.25">
      <c r="B24" s="22" t="s">
        <v>419</v>
      </c>
      <c r="C24" s="40"/>
      <c r="D24" s="43"/>
      <c r="E24" s="19">
        <v>13</v>
      </c>
      <c r="F24" s="16">
        <v>651</v>
      </c>
      <c r="G24" s="17">
        <v>2601.2999999999997</v>
      </c>
      <c r="H24" s="26">
        <f t="shared" si="0"/>
        <v>0</v>
      </c>
    </row>
    <row r="25" spans="2:16" x14ac:dyDescent="0.25">
      <c r="B25" s="22" t="s">
        <v>420</v>
      </c>
      <c r="C25" s="40"/>
      <c r="D25" s="43"/>
      <c r="E25" s="19">
        <v>14</v>
      </c>
      <c r="F25" s="16">
        <v>701</v>
      </c>
      <c r="G25" s="17">
        <v>2801.4</v>
      </c>
      <c r="H25" s="26">
        <f t="shared" si="0"/>
        <v>0</v>
      </c>
    </row>
    <row r="26" spans="2:16" x14ac:dyDescent="0.25">
      <c r="B26" s="22" t="s">
        <v>421</v>
      </c>
      <c r="C26" s="40"/>
      <c r="D26" s="43"/>
      <c r="E26" s="19">
        <v>15</v>
      </c>
      <c r="F26" s="16">
        <v>751</v>
      </c>
      <c r="G26" s="17">
        <v>3001.5</v>
      </c>
      <c r="H26" s="26">
        <f t="shared" si="0"/>
        <v>0</v>
      </c>
    </row>
    <row r="27" spans="2:16" x14ac:dyDescent="0.25">
      <c r="B27" s="22" t="s">
        <v>422</v>
      </c>
      <c r="C27" s="40"/>
      <c r="D27" s="43"/>
      <c r="E27" s="19">
        <v>16</v>
      </c>
      <c r="F27" s="16">
        <v>801</v>
      </c>
      <c r="G27" s="17">
        <v>3201.6</v>
      </c>
      <c r="H27" s="26">
        <f t="shared" si="0"/>
        <v>0</v>
      </c>
    </row>
    <row r="28" spans="2:16" x14ac:dyDescent="0.25">
      <c r="B28" s="22" t="s">
        <v>423</v>
      </c>
      <c r="C28" s="40"/>
      <c r="D28" s="43"/>
      <c r="E28" s="19">
        <v>17</v>
      </c>
      <c r="F28" s="16">
        <v>851</v>
      </c>
      <c r="G28" s="17">
        <v>3401.7</v>
      </c>
      <c r="H28" s="26">
        <f t="shared" si="0"/>
        <v>0</v>
      </c>
    </row>
    <row r="29" spans="2:16" x14ac:dyDescent="0.25">
      <c r="B29" s="22" t="s">
        <v>424</v>
      </c>
      <c r="C29" s="40"/>
      <c r="D29" s="43"/>
      <c r="E29" s="19">
        <v>18</v>
      </c>
      <c r="F29" s="16">
        <v>901</v>
      </c>
      <c r="G29" s="17">
        <v>3601.7999999999997</v>
      </c>
      <c r="H29" s="26">
        <f t="shared" si="0"/>
        <v>0</v>
      </c>
    </row>
    <row r="30" spans="2:16" x14ac:dyDescent="0.25">
      <c r="B30" s="22" t="s">
        <v>425</v>
      </c>
      <c r="C30" s="41"/>
      <c r="D30" s="44"/>
      <c r="E30" s="19">
        <v>19</v>
      </c>
      <c r="F30" s="16">
        <v>951</v>
      </c>
      <c r="G30" s="17">
        <v>3801.9</v>
      </c>
      <c r="H30" s="26">
        <f t="shared" si="0"/>
        <v>0</v>
      </c>
    </row>
  </sheetData>
  <mergeCells count="20">
    <mergeCell ref="C14:C30"/>
    <mergeCell ref="D14:D30"/>
    <mergeCell ref="K12:K13"/>
    <mergeCell ref="L12:L13"/>
    <mergeCell ref="K14:K23"/>
    <mergeCell ref="L14:L23"/>
    <mergeCell ref="M12:M13"/>
    <mergeCell ref="N12:N13"/>
    <mergeCell ref="O12:O13"/>
    <mergeCell ref="P12:P13"/>
    <mergeCell ref="B11:H11"/>
    <mergeCell ref="J11:P11"/>
    <mergeCell ref="B12:B13"/>
    <mergeCell ref="C12:C13"/>
    <mergeCell ref="D12:D13"/>
    <mergeCell ref="E12:E13"/>
    <mergeCell ref="F12:F13"/>
    <mergeCell ref="G12:G13"/>
    <mergeCell ref="H12:H13"/>
    <mergeCell ref="J12:J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Гармония А40 300</vt:lpstr>
      <vt:lpstr>Гармония А40 500</vt:lpstr>
      <vt:lpstr>Гармония А40 750</vt:lpstr>
      <vt:lpstr>Гармония А40 1000</vt:lpstr>
      <vt:lpstr>Гармония А40 1250</vt:lpstr>
      <vt:lpstr>Гармония А40 1500</vt:lpstr>
      <vt:lpstr>Гармония А40 1750</vt:lpstr>
      <vt:lpstr>Гармония А40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Пользователь Windows</cp:lastModifiedBy>
  <dcterms:created xsi:type="dcterms:W3CDTF">2015-06-05T18:19:34Z</dcterms:created>
  <dcterms:modified xsi:type="dcterms:W3CDTF">2023-07-06T09:31:46Z</dcterms:modified>
</cp:coreProperties>
</file>